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702"/>
  <workbookPr/>
  <mc:AlternateContent xmlns:mc="http://schemas.openxmlformats.org/markup-compatibility/2006">
    <mc:Choice Requires="x15">
      <x15ac:absPath xmlns:x15ac="http://schemas.microsoft.com/office/spreadsheetml/2010/11/ac" url="/Users/rlazzaroni/Documents/Google Drive/Google Docs/My Google Docs/ST/ST 17-18/Points/"/>
    </mc:Choice>
  </mc:AlternateContent>
  <bookViews>
    <workbookView xWindow="640" yWindow="460" windowWidth="28160" windowHeight="11580"/>
  </bookViews>
  <sheets>
    <sheet name="SuperTour Men" sheetId="1" r:id="rId1"/>
    <sheet name="SuperTour Women" sheetId="2" r:id="rId2"/>
    <sheet name="OWG Men" sheetId="3" r:id="rId3"/>
    <sheet name="OWG Women" sheetId="4" r:id="rId4"/>
    <sheet name="Sheet3" sheetId="5" r:id="rId5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A171" i="1" l="1"/>
  <c r="AB169" i="1"/>
  <c r="Z169" i="1"/>
  <c r="X169" i="1"/>
  <c r="V169" i="1"/>
  <c r="BC169" i="1"/>
  <c r="AZ169" i="1"/>
  <c r="AX169" i="1"/>
  <c r="AV169" i="1"/>
  <c r="AT169" i="1"/>
  <c r="AR169" i="1"/>
  <c r="AP169" i="1"/>
  <c r="AN169" i="1"/>
  <c r="AL169" i="1"/>
  <c r="AJ169" i="1"/>
  <c r="AH169" i="1"/>
  <c r="AF169" i="1"/>
  <c r="AD169" i="1"/>
  <c r="T169" i="1"/>
  <c r="R169" i="1"/>
  <c r="P169" i="1"/>
  <c r="N169" i="1"/>
  <c r="K169" i="1"/>
  <c r="J169" i="1"/>
  <c r="I169" i="1"/>
  <c r="H169" i="1"/>
  <c r="E169" i="1"/>
  <c r="N6" i="1"/>
  <c r="P6" i="1"/>
  <c r="R6" i="1"/>
  <c r="T6" i="1"/>
  <c r="V6" i="1"/>
  <c r="X6" i="1"/>
  <c r="Z6" i="1"/>
  <c r="AB6" i="1"/>
  <c r="AD6" i="1"/>
  <c r="AF6" i="1"/>
  <c r="AH6" i="1"/>
  <c r="AJ6" i="1"/>
  <c r="AL6" i="1"/>
  <c r="AN6" i="1"/>
  <c r="AP6" i="1"/>
  <c r="AR6" i="1"/>
  <c r="AT6" i="1"/>
  <c r="AV6" i="1"/>
  <c r="AZ6" i="1"/>
  <c r="AX6" i="1"/>
  <c r="BB6" i="1"/>
  <c r="I6" i="1"/>
  <c r="N7" i="1"/>
  <c r="P7" i="1"/>
  <c r="R7" i="1"/>
  <c r="T7" i="1"/>
  <c r="V7" i="1"/>
  <c r="X7" i="1"/>
  <c r="Z7" i="1"/>
  <c r="AB7" i="1"/>
  <c r="AD7" i="1"/>
  <c r="AF7" i="1"/>
  <c r="AH7" i="1"/>
  <c r="AJ7" i="1"/>
  <c r="AL7" i="1"/>
  <c r="AN7" i="1"/>
  <c r="AP7" i="1"/>
  <c r="AR7" i="1"/>
  <c r="AT7" i="1"/>
  <c r="AV7" i="1"/>
  <c r="AZ7" i="1"/>
  <c r="AX7" i="1"/>
  <c r="BB7" i="1"/>
  <c r="I7" i="1"/>
  <c r="N8" i="1"/>
  <c r="P8" i="1"/>
  <c r="R8" i="1"/>
  <c r="T8" i="1"/>
  <c r="V8" i="1"/>
  <c r="X8" i="1"/>
  <c r="Z8" i="1"/>
  <c r="AB8" i="1"/>
  <c r="AD8" i="1"/>
  <c r="AF8" i="1"/>
  <c r="AH8" i="1"/>
  <c r="AJ8" i="1"/>
  <c r="AL8" i="1"/>
  <c r="AN8" i="1"/>
  <c r="AP8" i="1"/>
  <c r="AR8" i="1"/>
  <c r="AT8" i="1"/>
  <c r="AV8" i="1"/>
  <c r="AZ8" i="1"/>
  <c r="AX8" i="1"/>
  <c r="BB8" i="1"/>
  <c r="I8" i="1"/>
  <c r="N9" i="1"/>
  <c r="P9" i="1"/>
  <c r="R9" i="1"/>
  <c r="T9" i="1"/>
  <c r="V9" i="1"/>
  <c r="X9" i="1"/>
  <c r="Z9" i="1"/>
  <c r="AB9" i="1"/>
  <c r="AD9" i="1"/>
  <c r="AF9" i="1"/>
  <c r="AH9" i="1"/>
  <c r="AJ9" i="1"/>
  <c r="AL9" i="1"/>
  <c r="AN9" i="1"/>
  <c r="AP9" i="1"/>
  <c r="AR9" i="1"/>
  <c r="AT9" i="1"/>
  <c r="AV9" i="1"/>
  <c r="AZ9" i="1"/>
  <c r="AX9" i="1"/>
  <c r="BB9" i="1"/>
  <c r="I9" i="1"/>
  <c r="N10" i="1"/>
  <c r="P10" i="1"/>
  <c r="R10" i="1"/>
  <c r="T10" i="1"/>
  <c r="V10" i="1"/>
  <c r="X10" i="1"/>
  <c r="Z10" i="1"/>
  <c r="AB10" i="1"/>
  <c r="AD10" i="1"/>
  <c r="AF10" i="1"/>
  <c r="AH10" i="1"/>
  <c r="AJ10" i="1"/>
  <c r="AL10" i="1"/>
  <c r="AN10" i="1"/>
  <c r="AP10" i="1"/>
  <c r="AR10" i="1"/>
  <c r="AT10" i="1"/>
  <c r="AV10" i="1"/>
  <c r="AZ10" i="1"/>
  <c r="AX10" i="1"/>
  <c r="BB10" i="1"/>
  <c r="I10" i="1"/>
  <c r="N11" i="1"/>
  <c r="P11" i="1"/>
  <c r="R11" i="1"/>
  <c r="T11" i="1"/>
  <c r="V11" i="1"/>
  <c r="X11" i="1"/>
  <c r="Z11" i="1"/>
  <c r="AB11" i="1"/>
  <c r="AD11" i="1"/>
  <c r="AF11" i="1"/>
  <c r="AH11" i="1"/>
  <c r="AJ11" i="1"/>
  <c r="AL11" i="1"/>
  <c r="AN11" i="1"/>
  <c r="AP11" i="1"/>
  <c r="AR11" i="1"/>
  <c r="AT11" i="1"/>
  <c r="AV11" i="1"/>
  <c r="AZ11" i="1"/>
  <c r="AX11" i="1"/>
  <c r="BB11" i="1"/>
  <c r="I11" i="1"/>
  <c r="N12" i="1"/>
  <c r="P12" i="1"/>
  <c r="R12" i="1"/>
  <c r="T12" i="1"/>
  <c r="V12" i="1"/>
  <c r="X12" i="1"/>
  <c r="Z12" i="1"/>
  <c r="AB12" i="1"/>
  <c r="AD12" i="1"/>
  <c r="AF12" i="1"/>
  <c r="AH12" i="1"/>
  <c r="AJ12" i="1"/>
  <c r="AL12" i="1"/>
  <c r="AN12" i="1"/>
  <c r="AP12" i="1"/>
  <c r="AR12" i="1"/>
  <c r="AT12" i="1"/>
  <c r="AV12" i="1"/>
  <c r="AZ12" i="1"/>
  <c r="AX12" i="1"/>
  <c r="BB12" i="1"/>
  <c r="I12" i="1"/>
  <c r="N13" i="1"/>
  <c r="P13" i="1"/>
  <c r="R13" i="1"/>
  <c r="T13" i="1"/>
  <c r="V13" i="1"/>
  <c r="X13" i="1"/>
  <c r="Z13" i="1"/>
  <c r="AB13" i="1"/>
  <c r="AD13" i="1"/>
  <c r="AF13" i="1"/>
  <c r="AH13" i="1"/>
  <c r="AJ13" i="1"/>
  <c r="AL13" i="1"/>
  <c r="AN13" i="1"/>
  <c r="AP13" i="1"/>
  <c r="AR13" i="1"/>
  <c r="AT13" i="1"/>
  <c r="AV13" i="1"/>
  <c r="AZ13" i="1"/>
  <c r="AX13" i="1"/>
  <c r="BB13" i="1"/>
  <c r="I13" i="1"/>
  <c r="N14" i="1"/>
  <c r="P14" i="1"/>
  <c r="R14" i="1"/>
  <c r="T14" i="1"/>
  <c r="V14" i="1"/>
  <c r="X14" i="1"/>
  <c r="Z14" i="1"/>
  <c r="AB14" i="1"/>
  <c r="AD14" i="1"/>
  <c r="AF14" i="1"/>
  <c r="AH14" i="1"/>
  <c r="AJ14" i="1"/>
  <c r="AL14" i="1"/>
  <c r="AN14" i="1"/>
  <c r="AP14" i="1"/>
  <c r="AR14" i="1"/>
  <c r="AT14" i="1"/>
  <c r="AV14" i="1"/>
  <c r="AZ14" i="1"/>
  <c r="AX14" i="1"/>
  <c r="BB14" i="1"/>
  <c r="I14" i="1"/>
  <c r="N15" i="1"/>
  <c r="P15" i="1"/>
  <c r="R15" i="1"/>
  <c r="T15" i="1"/>
  <c r="V15" i="1"/>
  <c r="X15" i="1"/>
  <c r="Z15" i="1"/>
  <c r="AB15" i="1"/>
  <c r="AD15" i="1"/>
  <c r="AF15" i="1"/>
  <c r="AH15" i="1"/>
  <c r="AJ15" i="1"/>
  <c r="AL15" i="1"/>
  <c r="AN15" i="1"/>
  <c r="AP15" i="1"/>
  <c r="AR15" i="1"/>
  <c r="AT15" i="1"/>
  <c r="AV15" i="1"/>
  <c r="AZ15" i="1"/>
  <c r="AX15" i="1"/>
  <c r="BB15" i="1"/>
  <c r="I15" i="1"/>
  <c r="N16" i="1"/>
  <c r="P16" i="1"/>
  <c r="R16" i="1"/>
  <c r="T16" i="1"/>
  <c r="V16" i="1"/>
  <c r="X16" i="1"/>
  <c r="Z16" i="1"/>
  <c r="AB16" i="1"/>
  <c r="AD16" i="1"/>
  <c r="AF16" i="1"/>
  <c r="AH16" i="1"/>
  <c r="AJ16" i="1"/>
  <c r="AL16" i="1"/>
  <c r="AN16" i="1"/>
  <c r="AP16" i="1"/>
  <c r="AR16" i="1"/>
  <c r="AT16" i="1"/>
  <c r="AV16" i="1"/>
  <c r="AZ16" i="1"/>
  <c r="AX16" i="1"/>
  <c r="BB16" i="1"/>
  <c r="I16" i="1"/>
  <c r="N17" i="1"/>
  <c r="P17" i="1"/>
  <c r="R17" i="1"/>
  <c r="T17" i="1"/>
  <c r="V17" i="1"/>
  <c r="X17" i="1"/>
  <c r="Z17" i="1"/>
  <c r="AB17" i="1"/>
  <c r="AD17" i="1"/>
  <c r="AF17" i="1"/>
  <c r="AH17" i="1"/>
  <c r="AJ17" i="1"/>
  <c r="AL17" i="1"/>
  <c r="AN17" i="1"/>
  <c r="AP17" i="1"/>
  <c r="AR17" i="1"/>
  <c r="AT17" i="1"/>
  <c r="AV17" i="1"/>
  <c r="AZ17" i="1"/>
  <c r="AX17" i="1"/>
  <c r="BB17" i="1"/>
  <c r="I17" i="1"/>
  <c r="N18" i="1"/>
  <c r="P18" i="1"/>
  <c r="R18" i="1"/>
  <c r="T18" i="1"/>
  <c r="V18" i="1"/>
  <c r="X18" i="1"/>
  <c r="Z18" i="1"/>
  <c r="AB18" i="1"/>
  <c r="AD18" i="1"/>
  <c r="AF18" i="1"/>
  <c r="AH18" i="1"/>
  <c r="AJ18" i="1"/>
  <c r="AL18" i="1"/>
  <c r="AN18" i="1"/>
  <c r="AP18" i="1"/>
  <c r="AR18" i="1"/>
  <c r="AT18" i="1"/>
  <c r="AV18" i="1"/>
  <c r="AZ18" i="1"/>
  <c r="AX18" i="1"/>
  <c r="BB18" i="1"/>
  <c r="I18" i="1"/>
  <c r="N19" i="1"/>
  <c r="P19" i="1"/>
  <c r="R19" i="1"/>
  <c r="T19" i="1"/>
  <c r="V19" i="1"/>
  <c r="X19" i="1"/>
  <c r="Z19" i="1"/>
  <c r="AB19" i="1"/>
  <c r="AD19" i="1"/>
  <c r="AF19" i="1"/>
  <c r="AH19" i="1"/>
  <c r="AJ19" i="1"/>
  <c r="AL19" i="1"/>
  <c r="AN19" i="1"/>
  <c r="AP19" i="1"/>
  <c r="AR19" i="1"/>
  <c r="AT19" i="1"/>
  <c r="AV19" i="1"/>
  <c r="AZ19" i="1"/>
  <c r="AX19" i="1"/>
  <c r="BB19" i="1"/>
  <c r="I19" i="1"/>
  <c r="N20" i="1"/>
  <c r="P20" i="1"/>
  <c r="R20" i="1"/>
  <c r="T20" i="1"/>
  <c r="V20" i="1"/>
  <c r="X20" i="1"/>
  <c r="Z20" i="1"/>
  <c r="AB20" i="1"/>
  <c r="AD20" i="1"/>
  <c r="AF20" i="1"/>
  <c r="AH20" i="1"/>
  <c r="AJ20" i="1"/>
  <c r="AL20" i="1"/>
  <c r="AN20" i="1"/>
  <c r="AP20" i="1"/>
  <c r="AR20" i="1"/>
  <c r="AT20" i="1"/>
  <c r="AV20" i="1"/>
  <c r="AZ20" i="1"/>
  <c r="AX20" i="1"/>
  <c r="BB20" i="1"/>
  <c r="I20" i="1"/>
  <c r="N21" i="1"/>
  <c r="P21" i="1"/>
  <c r="R21" i="1"/>
  <c r="T21" i="1"/>
  <c r="V21" i="1"/>
  <c r="X21" i="1"/>
  <c r="Z21" i="1"/>
  <c r="AB21" i="1"/>
  <c r="AD21" i="1"/>
  <c r="AF21" i="1"/>
  <c r="AH21" i="1"/>
  <c r="AJ21" i="1"/>
  <c r="AL21" i="1"/>
  <c r="AN21" i="1"/>
  <c r="AP21" i="1"/>
  <c r="AR21" i="1"/>
  <c r="AT21" i="1"/>
  <c r="AV21" i="1"/>
  <c r="AZ21" i="1"/>
  <c r="AX21" i="1"/>
  <c r="BB21" i="1"/>
  <c r="I21" i="1"/>
  <c r="N22" i="1"/>
  <c r="P22" i="1"/>
  <c r="R22" i="1"/>
  <c r="T22" i="1"/>
  <c r="V22" i="1"/>
  <c r="X22" i="1"/>
  <c r="Z22" i="1"/>
  <c r="AB22" i="1"/>
  <c r="AD22" i="1"/>
  <c r="AF22" i="1"/>
  <c r="AH22" i="1"/>
  <c r="AJ22" i="1"/>
  <c r="AL22" i="1"/>
  <c r="AN22" i="1"/>
  <c r="AP22" i="1"/>
  <c r="AR22" i="1"/>
  <c r="AT22" i="1"/>
  <c r="AV22" i="1"/>
  <c r="AZ22" i="1"/>
  <c r="AX22" i="1"/>
  <c r="BB22" i="1"/>
  <c r="I22" i="1"/>
  <c r="N23" i="1"/>
  <c r="P23" i="1"/>
  <c r="R23" i="1"/>
  <c r="T23" i="1"/>
  <c r="V23" i="1"/>
  <c r="X23" i="1"/>
  <c r="Z23" i="1"/>
  <c r="AB23" i="1"/>
  <c r="AD23" i="1"/>
  <c r="AF23" i="1"/>
  <c r="AH23" i="1"/>
  <c r="AJ23" i="1"/>
  <c r="AL23" i="1"/>
  <c r="AN23" i="1"/>
  <c r="AP23" i="1"/>
  <c r="AR23" i="1"/>
  <c r="AT23" i="1"/>
  <c r="AV23" i="1"/>
  <c r="AZ23" i="1"/>
  <c r="AX23" i="1"/>
  <c r="BB23" i="1"/>
  <c r="I23" i="1"/>
  <c r="N24" i="1"/>
  <c r="P24" i="1"/>
  <c r="R24" i="1"/>
  <c r="T24" i="1"/>
  <c r="V24" i="1"/>
  <c r="X24" i="1"/>
  <c r="Z24" i="1"/>
  <c r="AB24" i="1"/>
  <c r="AD24" i="1"/>
  <c r="AF24" i="1"/>
  <c r="AH24" i="1"/>
  <c r="AJ24" i="1"/>
  <c r="AL24" i="1"/>
  <c r="AN24" i="1"/>
  <c r="AP24" i="1"/>
  <c r="AR24" i="1"/>
  <c r="AT24" i="1"/>
  <c r="AV24" i="1"/>
  <c r="AZ24" i="1"/>
  <c r="AX24" i="1"/>
  <c r="BB24" i="1"/>
  <c r="I24" i="1"/>
  <c r="N25" i="1"/>
  <c r="P25" i="1"/>
  <c r="R25" i="1"/>
  <c r="T25" i="1"/>
  <c r="V25" i="1"/>
  <c r="X25" i="1"/>
  <c r="Z25" i="1"/>
  <c r="AB25" i="1"/>
  <c r="AD25" i="1"/>
  <c r="AF25" i="1"/>
  <c r="AH25" i="1"/>
  <c r="AJ25" i="1"/>
  <c r="AL25" i="1"/>
  <c r="AN25" i="1"/>
  <c r="AP25" i="1"/>
  <c r="AR25" i="1"/>
  <c r="AT25" i="1"/>
  <c r="AV25" i="1"/>
  <c r="AZ25" i="1"/>
  <c r="AX25" i="1"/>
  <c r="BB25" i="1"/>
  <c r="I25" i="1"/>
  <c r="N26" i="1"/>
  <c r="P26" i="1"/>
  <c r="R26" i="1"/>
  <c r="T26" i="1"/>
  <c r="V26" i="1"/>
  <c r="X26" i="1"/>
  <c r="Z26" i="1"/>
  <c r="AB26" i="1"/>
  <c r="AD26" i="1"/>
  <c r="AF26" i="1"/>
  <c r="AH26" i="1"/>
  <c r="AJ26" i="1"/>
  <c r="AL26" i="1"/>
  <c r="AN26" i="1"/>
  <c r="AP26" i="1"/>
  <c r="AR26" i="1"/>
  <c r="AT26" i="1"/>
  <c r="AV26" i="1"/>
  <c r="AZ26" i="1"/>
  <c r="AX26" i="1"/>
  <c r="BB26" i="1"/>
  <c r="I26" i="1"/>
  <c r="N27" i="1"/>
  <c r="P27" i="1"/>
  <c r="R27" i="1"/>
  <c r="T27" i="1"/>
  <c r="V27" i="1"/>
  <c r="X27" i="1"/>
  <c r="Z27" i="1"/>
  <c r="AB27" i="1"/>
  <c r="AD27" i="1"/>
  <c r="AF27" i="1"/>
  <c r="AH27" i="1"/>
  <c r="AJ27" i="1"/>
  <c r="AL27" i="1"/>
  <c r="AN27" i="1"/>
  <c r="AP27" i="1"/>
  <c r="AR27" i="1"/>
  <c r="AT27" i="1"/>
  <c r="AV27" i="1"/>
  <c r="AZ27" i="1"/>
  <c r="AX27" i="1"/>
  <c r="BB27" i="1"/>
  <c r="I27" i="1"/>
  <c r="N28" i="1"/>
  <c r="P28" i="1"/>
  <c r="R28" i="1"/>
  <c r="T28" i="1"/>
  <c r="V28" i="1"/>
  <c r="X28" i="1"/>
  <c r="Z28" i="1"/>
  <c r="AB28" i="1"/>
  <c r="AD28" i="1"/>
  <c r="AF28" i="1"/>
  <c r="AH28" i="1"/>
  <c r="AJ28" i="1"/>
  <c r="AL28" i="1"/>
  <c r="AN28" i="1"/>
  <c r="AP28" i="1"/>
  <c r="AR28" i="1"/>
  <c r="AT28" i="1"/>
  <c r="AV28" i="1"/>
  <c r="AZ28" i="1"/>
  <c r="AX28" i="1"/>
  <c r="BB28" i="1"/>
  <c r="I28" i="1"/>
  <c r="N29" i="1"/>
  <c r="P29" i="1"/>
  <c r="R29" i="1"/>
  <c r="T29" i="1"/>
  <c r="V29" i="1"/>
  <c r="X29" i="1"/>
  <c r="Z29" i="1"/>
  <c r="AB29" i="1"/>
  <c r="AD29" i="1"/>
  <c r="AF29" i="1"/>
  <c r="AH29" i="1"/>
  <c r="AJ29" i="1"/>
  <c r="AL29" i="1"/>
  <c r="AN29" i="1"/>
  <c r="AP29" i="1"/>
  <c r="AR29" i="1"/>
  <c r="AT29" i="1"/>
  <c r="AV29" i="1"/>
  <c r="AZ29" i="1"/>
  <c r="AX29" i="1"/>
  <c r="BB29" i="1"/>
  <c r="I29" i="1"/>
  <c r="N30" i="1"/>
  <c r="P30" i="1"/>
  <c r="R30" i="1"/>
  <c r="T30" i="1"/>
  <c r="V30" i="1"/>
  <c r="X30" i="1"/>
  <c r="Z30" i="1"/>
  <c r="AB30" i="1"/>
  <c r="AD30" i="1"/>
  <c r="AF30" i="1"/>
  <c r="AH30" i="1"/>
  <c r="AJ30" i="1"/>
  <c r="AL30" i="1"/>
  <c r="AN30" i="1"/>
  <c r="AP30" i="1"/>
  <c r="AR30" i="1"/>
  <c r="AT30" i="1"/>
  <c r="AV30" i="1"/>
  <c r="AZ30" i="1"/>
  <c r="AX30" i="1"/>
  <c r="BB30" i="1"/>
  <c r="I30" i="1"/>
  <c r="N31" i="1"/>
  <c r="P31" i="1"/>
  <c r="R31" i="1"/>
  <c r="T31" i="1"/>
  <c r="V31" i="1"/>
  <c r="X31" i="1"/>
  <c r="Z31" i="1"/>
  <c r="AB31" i="1"/>
  <c r="AD31" i="1"/>
  <c r="AF31" i="1"/>
  <c r="AH31" i="1"/>
  <c r="AJ31" i="1"/>
  <c r="AL31" i="1"/>
  <c r="AN31" i="1"/>
  <c r="AP31" i="1"/>
  <c r="AR31" i="1"/>
  <c r="AT31" i="1"/>
  <c r="AV31" i="1"/>
  <c r="AZ31" i="1"/>
  <c r="AX31" i="1"/>
  <c r="BB31" i="1"/>
  <c r="I31" i="1"/>
  <c r="N32" i="1"/>
  <c r="P32" i="1"/>
  <c r="R32" i="1"/>
  <c r="T32" i="1"/>
  <c r="V32" i="1"/>
  <c r="X32" i="1"/>
  <c r="Z32" i="1"/>
  <c r="AB32" i="1"/>
  <c r="AD32" i="1"/>
  <c r="AF32" i="1"/>
  <c r="AH32" i="1"/>
  <c r="AJ32" i="1"/>
  <c r="AL32" i="1"/>
  <c r="AN32" i="1"/>
  <c r="AP32" i="1"/>
  <c r="AR32" i="1"/>
  <c r="AT32" i="1"/>
  <c r="AV32" i="1"/>
  <c r="AZ32" i="1"/>
  <c r="AX32" i="1"/>
  <c r="BB32" i="1"/>
  <c r="I32" i="1"/>
  <c r="N33" i="1"/>
  <c r="P33" i="1"/>
  <c r="R33" i="1"/>
  <c r="T33" i="1"/>
  <c r="V33" i="1"/>
  <c r="X33" i="1"/>
  <c r="Z33" i="1"/>
  <c r="AB33" i="1"/>
  <c r="AD33" i="1"/>
  <c r="AF33" i="1"/>
  <c r="AH33" i="1"/>
  <c r="AJ33" i="1"/>
  <c r="AL33" i="1"/>
  <c r="AN33" i="1"/>
  <c r="AP33" i="1"/>
  <c r="AR33" i="1"/>
  <c r="AT33" i="1"/>
  <c r="AV33" i="1"/>
  <c r="AZ33" i="1"/>
  <c r="AX33" i="1"/>
  <c r="BB33" i="1"/>
  <c r="I33" i="1"/>
  <c r="N34" i="1"/>
  <c r="P34" i="1"/>
  <c r="R34" i="1"/>
  <c r="T34" i="1"/>
  <c r="V34" i="1"/>
  <c r="X34" i="1"/>
  <c r="Z34" i="1"/>
  <c r="AB34" i="1"/>
  <c r="AD34" i="1"/>
  <c r="AF34" i="1"/>
  <c r="AH34" i="1"/>
  <c r="AJ34" i="1"/>
  <c r="AL34" i="1"/>
  <c r="AN34" i="1"/>
  <c r="AP34" i="1"/>
  <c r="AR34" i="1"/>
  <c r="AT34" i="1"/>
  <c r="AV34" i="1"/>
  <c r="AZ34" i="1"/>
  <c r="AX34" i="1"/>
  <c r="BB34" i="1"/>
  <c r="I34" i="1"/>
  <c r="N35" i="1"/>
  <c r="P35" i="1"/>
  <c r="R35" i="1"/>
  <c r="T35" i="1"/>
  <c r="V35" i="1"/>
  <c r="X35" i="1"/>
  <c r="Z35" i="1"/>
  <c r="AB35" i="1"/>
  <c r="AD35" i="1"/>
  <c r="AF35" i="1"/>
  <c r="AH35" i="1"/>
  <c r="AJ35" i="1"/>
  <c r="AL35" i="1"/>
  <c r="AN35" i="1"/>
  <c r="AP35" i="1"/>
  <c r="AR35" i="1"/>
  <c r="AT35" i="1"/>
  <c r="AV35" i="1"/>
  <c r="AZ35" i="1"/>
  <c r="AX35" i="1"/>
  <c r="BB35" i="1"/>
  <c r="I35" i="1"/>
  <c r="N36" i="1"/>
  <c r="P36" i="1"/>
  <c r="R36" i="1"/>
  <c r="T36" i="1"/>
  <c r="V36" i="1"/>
  <c r="X36" i="1"/>
  <c r="Z36" i="1"/>
  <c r="AB36" i="1"/>
  <c r="AD36" i="1"/>
  <c r="AF36" i="1"/>
  <c r="AH36" i="1"/>
  <c r="AJ36" i="1"/>
  <c r="AL36" i="1"/>
  <c r="AN36" i="1"/>
  <c r="AP36" i="1"/>
  <c r="AR36" i="1"/>
  <c r="AT36" i="1"/>
  <c r="AV36" i="1"/>
  <c r="AZ36" i="1"/>
  <c r="AX36" i="1"/>
  <c r="BB36" i="1"/>
  <c r="I36" i="1"/>
  <c r="N37" i="1"/>
  <c r="P37" i="1"/>
  <c r="R37" i="1"/>
  <c r="T37" i="1"/>
  <c r="V37" i="1"/>
  <c r="X37" i="1"/>
  <c r="Z37" i="1"/>
  <c r="AB37" i="1"/>
  <c r="AD37" i="1"/>
  <c r="AF37" i="1"/>
  <c r="AH37" i="1"/>
  <c r="AJ37" i="1"/>
  <c r="AL37" i="1"/>
  <c r="AN37" i="1"/>
  <c r="AP37" i="1"/>
  <c r="AR37" i="1"/>
  <c r="AT37" i="1"/>
  <c r="AV37" i="1"/>
  <c r="AZ37" i="1"/>
  <c r="AX37" i="1"/>
  <c r="I37" i="1"/>
  <c r="N38" i="1"/>
  <c r="P38" i="1"/>
  <c r="R38" i="1"/>
  <c r="T38" i="1"/>
  <c r="V38" i="1"/>
  <c r="X38" i="1"/>
  <c r="Z38" i="1"/>
  <c r="AB38" i="1"/>
  <c r="AD38" i="1"/>
  <c r="AF38" i="1"/>
  <c r="AH38" i="1"/>
  <c r="AJ38" i="1"/>
  <c r="AL38" i="1"/>
  <c r="AN38" i="1"/>
  <c r="AP38" i="1"/>
  <c r="AR38" i="1"/>
  <c r="AT38" i="1"/>
  <c r="AV38" i="1"/>
  <c r="AZ38" i="1"/>
  <c r="AX38" i="1"/>
  <c r="BB38" i="1"/>
  <c r="I38" i="1"/>
  <c r="N39" i="1"/>
  <c r="P39" i="1"/>
  <c r="R39" i="1"/>
  <c r="T39" i="1"/>
  <c r="V39" i="1"/>
  <c r="X39" i="1"/>
  <c r="Z39" i="1"/>
  <c r="AB39" i="1"/>
  <c r="AD39" i="1"/>
  <c r="AF39" i="1"/>
  <c r="AH39" i="1"/>
  <c r="AJ39" i="1"/>
  <c r="AL39" i="1"/>
  <c r="AN39" i="1"/>
  <c r="AP39" i="1"/>
  <c r="AR39" i="1"/>
  <c r="AT39" i="1"/>
  <c r="AV39" i="1"/>
  <c r="AZ39" i="1"/>
  <c r="AX39" i="1"/>
  <c r="BB39" i="1"/>
  <c r="I39" i="1"/>
  <c r="N40" i="1"/>
  <c r="P40" i="1"/>
  <c r="R40" i="1"/>
  <c r="T40" i="1"/>
  <c r="V40" i="1"/>
  <c r="X40" i="1"/>
  <c r="Z40" i="1"/>
  <c r="AB40" i="1"/>
  <c r="AD40" i="1"/>
  <c r="AF40" i="1"/>
  <c r="AH40" i="1"/>
  <c r="AJ40" i="1"/>
  <c r="AL40" i="1"/>
  <c r="AN40" i="1"/>
  <c r="AP40" i="1"/>
  <c r="AR40" i="1"/>
  <c r="AT40" i="1"/>
  <c r="AV40" i="1"/>
  <c r="AZ40" i="1"/>
  <c r="AX40" i="1"/>
  <c r="BB40" i="1"/>
  <c r="I40" i="1"/>
  <c r="N41" i="1"/>
  <c r="P41" i="1"/>
  <c r="R41" i="1"/>
  <c r="T41" i="1"/>
  <c r="V41" i="1"/>
  <c r="X41" i="1"/>
  <c r="Z41" i="1"/>
  <c r="AB41" i="1"/>
  <c r="AD41" i="1"/>
  <c r="AF41" i="1"/>
  <c r="AH41" i="1"/>
  <c r="AJ41" i="1"/>
  <c r="AL41" i="1"/>
  <c r="AN41" i="1"/>
  <c r="AP41" i="1"/>
  <c r="AR41" i="1"/>
  <c r="AT41" i="1"/>
  <c r="AV41" i="1"/>
  <c r="AZ41" i="1"/>
  <c r="AX41" i="1"/>
  <c r="BB41" i="1"/>
  <c r="I41" i="1"/>
  <c r="N42" i="1"/>
  <c r="P42" i="1"/>
  <c r="R42" i="1"/>
  <c r="T42" i="1"/>
  <c r="V42" i="1"/>
  <c r="X42" i="1"/>
  <c r="Z42" i="1"/>
  <c r="AB42" i="1"/>
  <c r="AD42" i="1"/>
  <c r="AF42" i="1"/>
  <c r="AH42" i="1"/>
  <c r="AJ42" i="1"/>
  <c r="AL42" i="1"/>
  <c r="AN42" i="1"/>
  <c r="AP42" i="1"/>
  <c r="AR42" i="1"/>
  <c r="AT42" i="1"/>
  <c r="AV42" i="1"/>
  <c r="AZ42" i="1"/>
  <c r="AX42" i="1"/>
  <c r="BB42" i="1"/>
  <c r="I42" i="1"/>
  <c r="N43" i="1"/>
  <c r="P43" i="1"/>
  <c r="R43" i="1"/>
  <c r="T43" i="1"/>
  <c r="V43" i="1"/>
  <c r="X43" i="1"/>
  <c r="Z43" i="1"/>
  <c r="AB43" i="1"/>
  <c r="AD43" i="1"/>
  <c r="AF43" i="1"/>
  <c r="AH43" i="1"/>
  <c r="AJ43" i="1"/>
  <c r="AL43" i="1"/>
  <c r="AN43" i="1"/>
  <c r="AP43" i="1"/>
  <c r="AR43" i="1"/>
  <c r="AT43" i="1"/>
  <c r="AV43" i="1"/>
  <c r="AZ43" i="1"/>
  <c r="AX43" i="1"/>
  <c r="BB43" i="1"/>
  <c r="I43" i="1"/>
  <c r="N44" i="1"/>
  <c r="P44" i="1"/>
  <c r="R44" i="1"/>
  <c r="T44" i="1"/>
  <c r="V44" i="1"/>
  <c r="X44" i="1"/>
  <c r="Z44" i="1"/>
  <c r="AB44" i="1"/>
  <c r="AD44" i="1"/>
  <c r="AF44" i="1"/>
  <c r="AH44" i="1"/>
  <c r="AJ44" i="1"/>
  <c r="AL44" i="1"/>
  <c r="AN44" i="1"/>
  <c r="AP44" i="1"/>
  <c r="AR44" i="1"/>
  <c r="AT44" i="1"/>
  <c r="AV44" i="1"/>
  <c r="AZ44" i="1"/>
  <c r="AX44" i="1"/>
  <c r="BB44" i="1"/>
  <c r="I44" i="1"/>
  <c r="N45" i="1"/>
  <c r="P45" i="1"/>
  <c r="R45" i="1"/>
  <c r="T45" i="1"/>
  <c r="V45" i="1"/>
  <c r="X45" i="1"/>
  <c r="Z45" i="1"/>
  <c r="AB45" i="1"/>
  <c r="AD45" i="1"/>
  <c r="AF45" i="1"/>
  <c r="AH45" i="1"/>
  <c r="AJ45" i="1"/>
  <c r="AL45" i="1"/>
  <c r="AN45" i="1"/>
  <c r="AP45" i="1"/>
  <c r="AR45" i="1"/>
  <c r="AT45" i="1"/>
  <c r="AV45" i="1"/>
  <c r="AZ45" i="1"/>
  <c r="AX45" i="1"/>
  <c r="BB45" i="1"/>
  <c r="I45" i="1"/>
  <c r="N46" i="1"/>
  <c r="P46" i="1"/>
  <c r="R46" i="1"/>
  <c r="T46" i="1"/>
  <c r="V46" i="1"/>
  <c r="X46" i="1"/>
  <c r="Z46" i="1"/>
  <c r="AB46" i="1"/>
  <c r="AD46" i="1"/>
  <c r="AF46" i="1"/>
  <c r="AH46" i="1"/>
  <c r="AJ46" i="1"/>
  <c r="AL46" i="1"/>
  <c r="AN46" i="1"/>
  <c r="AP46" i="1"/>
  <c r="AR46" i="1"/>
  <c r="AT46" i="1"/>
  <c r="AV46" i="1"/>
  <c r="AZ46" i="1"/>
  <c r="AX46" i="1"/>
  <c r="I46" i="1"/>
  <c r="N47" i="1"/>
  <c r="P47" i="1"/>
  <c r="R47" i="1"/>
  <c r="T47" i="1"/>
  <c r="V47" i="1"/>
  <c r="X47" i="1"/>
  <c r="Z47" i="1"/>
  <c r="AB47" i="1"/>
  <c r="AD47" i="1"/>
  <c r="AF47" i="1"/>
  <c r="AH47" i="1"/>
  <c r="AJ47" i="1"/>
  <c r="AL47" i="1"/>
  <c r="AN47" i="1"/>
  <c r="AP47" i="1"/>
  <c r="AR47" i="1"/>
  <c r="AT47" i="1"/>
  <c r="AV47" i="1"/>
  <c r="AZ47" i="1"/>
  <c r="AX47" i="1"/>
  <c r="BB47" i="1"/>
  <c r="I47" i="1"/>
  <c r="N48" i="1"/>
  <c r="P48" i="1"/>
  <c r="R48" i="1"/>
  <c r="T48" i="1"/>
  <c r="V48" i="1"/>
  <c r="X48" i="1"/>
  <c r="Z48" i="1"/>
  <c r="AB48" i="1"/>
  <c r="AD48" i="1"/>
  <c r="AF48" i="1"/>
  <c r="AH48" i="1"/>
  <c r="AJ48" i="1"/>
  <c r="AL48" i="1"/>
  <c r="AN48" i="1"/>
  <c r="AP48" i="1"/>
  <c r="AR48" i="1"/>
  <c r="AT48" i="1"/>
  <c r="AV48" i="1"/>
  <c r="AZ48" i="1"/>
  <c r="AX48" i="1"/>
  <c r="BB48" i="1"/>
  <c r="I48" i="1"/>
  <c r="N49" i="1"/>
  <c r="P49" i="1"/>
  <c r="R49" i="1"/>
  <c r="T49" i="1"/>
  <c r="V49" i="1"/>
  <c r="X49" i="1"/>
  <c r="Z49" i="1"/>
  <c r="AB49" i="1"/>
  <c r="AD49" i="1"/>
  <c r="AF49" i="1"/>
  <c r="AH49" i="1"/>
  <c r="AJ49" i="1"/>
  <c r="AL49" i="1"/>
  <c r="AN49" i="1"/>
  <c r="AP49" i="1"/>
  <c r="AR49" i="1"/>
  <c r="AT49" i="1"/>
  <c r="AV49" i="1"/>
  <c r="AZ49" i="1"/>
  <c r="AX49" i="1"/>
  <c r="BB49" i="1"/>
  <c r="I49" i="1"/>
  <c r="N50" i="1"/>
  <c r="P50" i="1"/>
  <c r="R50" i="1"/>
  <c r="T50" i="1"/>
  <c r="V50" i="1"/>
  <c r="X50" i="1"/>
  <c r="Z50" i="1"/>
  <c r="AB50" i="1"/>
  <c r="AD50" i="1"/>
  <c r="AF50" i="1"/>
  <c r="AH50" i="1"/>
  <c r="AJ50" i="1"/>
  <c r="AL50" i="1"/>
  <c r="AN50" i="1"/>
  <c r="AP50" i="1"/>
  <c r="AR50" i="1"/>
  <c r="AT50" i="1"/>
  <c r="AV50" i="1"/>
  <c r="AZ50" i="1"/>
  <c r="AX50" i="1"/>
  <c r="BB50" i="1"/>
  <c r="I50" i="1"/>
  <c r="N51" i="1"/>
  <c r="P51" i="1"/>
  <c r="R51" i="1"/>
  <c r="T51" i="1"/>
  <c r="V51" i="1"/>
  <c r="X51" i="1"/>
  <c r="Z51" i="1"/>
  <c r="AB51" i="1"/>
  <c r="AD51" i="1"/>
  <c r="AF51" i="1"/>
  <c r="AH51" i="1"/>
  <c r="AJ51" i="1"/>
  <c r="AL51" i="1"/>
  <c r="AN51" i="1"/>
  <c r="AP51" i="1"/>
  <c r="AR51" i="1"/>
  <c r="AT51" i="1"/>
  <c r="AV51" i="1"/>
  <c r="AZ51" i="1"/>
  <c r="AX51" i="1"/>
  <c r="BB51" i="1"/>
  <c r="I51" i="1"/>
  <c r="N52" i="1"/>
  <c r="P52" i="1"/>
  <c r="R52" i="1"/>
  <c r="T52" i="1"/>
  <c r="V52" i="1"/>
  <c r="X52" i="1"/>
  <c r="Z52" i="1"/>
  <c r="AB52" i="1"/>
  <c r="AD52" i="1"/>
  <c r="AF52" i="1"/>
  <c r="AH52" i="1"/>
  <c r="AJ52" i="1"/>
  <c r="AL52" i="1"/>
  <c r="AN52" i="1"/>
  <c r="AP52" i="1"/>
  <c r="AR52" i="1"/>
  <c r="AT52" i="1"/>
  <c r="AV52" i="1"/>
  <c r="AZ52" i="1"/>
  <c r="AX52" i="1"/>
  <c r="BB52" i="1"/>
  <c r="I52" i="1"/>
  <c r="N53" i="1"/>
  <c r="P53" i="1"/>
  <c r="R53" i="1"/>
  <c r="T53" i="1"/>
  <c r="V53" i="1"/>
  <c r="X53" i="1"/>
  <c r="Z53" i="1"/>
  <c r="AB53" i="1"/>
  <c r="AD53" i="1"/>
  <c r="AF53" i="1"/>
  <c r="AH53" i="1"/>
  <c r="AJ53" i="1"/>
  <c r="AL53" i="1"/>
  <c r="AN53" i="1"/>
  <c r="AP53" i="1"/>
  <c r="AR53" i="1"/>
  <c r="AT53" i="1"/>
  <c r="AV53" i="1"/>
  <c r="AZ53" i="1"/>
  <c r="AX53" i="1"/>
  <c r="BB53" i="1"/>
  <c r="I53" i="1"/>
  <c r="N54" i="1"/>
  <c r="P54" i="1"/>
  <c r="R54" i="1"/>
  <c r="T54" i="1"/>
  <c r="V54" i="1"/>
  <c r="X54" i="1"/>
  <c r="Z54" i="1"/>
  <c r="AB54" i="1"/>
  <c r="AD54" i="1"/>
  <c r="AF54" i="1"/>
  <c r="AH54" i="1"/>
  <c r="AJ54" i="1"/>
  <c r="AL54" i="1"/>
  <c r="AN54" i="1"/>
  <c r="AP54" i="1"/>
  <c r="AR54" i="1"/>
  <c r="AT54" i="1"/>
  <c r="AV54" i="1"/>
  <c r="AZ54" i="1"/>
  <c r="AX54" i="1"/>
  <c r="BB54" i="1"/>
  <c r="I54" i="1"/>
  <c r="N55" i="1"/>
  <c r="P55" i="1"/>
  <c r="R55" i="1"/>
  <c r="T55" i="1"/>
  <c r="V55" i="1"/>
  <c r="X55" i="1"/>
  <c r="Z55" i="1"/>
  <c r="AB55" i="1"/>
  <c r="AD55" i="1"/>
  <c r="AF55" i="1"/>
  <c r="AH55" i="1"/>
  <c r="AJ55" i="1"/>
  <c r="AL55" i="1"/>
  <c r="AN55" i="1"/>
  <c r="AP55" i="1"/>
  <c r="AR55" i="1"/>
  <c r="AT55" i="1"/>
  <c r="AV55" i="1"/>
  <c r="AZ55" i="1"/>
  <c r="AX55" i="1"/>
  <c r="BB55" i="1"/>
  <c r="I55" i="1"/>
  <c r="N56" i="1"/>
  <c r="P56" i="1"/>
  <c r="R56" i="1"/>
  <c r="T56" i="1"/>
  <c r="V56" i="1"/>
  <c r="X56" i="1"/>
  <c r="Z56" i="1"/>
  <c r="AB56" i="1"/>
  <c r="AD56" i="1"/>
  <c r="AF56" i="1"/>
  <c r="AH56" i="1"/>
  <c r="AJ56" i="1"/>
  <c r="AL56" i="1"/>
  <c r="AN56" i="1"/>
  <c r="AP56" i="1"/>
  <c r="AR56" i="1"/>
  <c r="AT56" i="1"/>
  <c r="AV56" i="1"/>
  <c r="AZ56" i="1"/>
  <c r="AX56" i="1"/>
  <c r="BB56" i="1"/>
  <c r="I56" i="1"/>
  <c r="N57" i="1"/>
  <c r="P57" i="1"/>
  <c r="R57" i="1"/>
  <c r="T57" i="1"/>
  <c r="V57" i="1"/>
  <c r="X57" i="1"/>
  <c r="Z57" i="1"/>
  <c r="AB57" i="1"/>
  <c r="AD57" i="1"/>
  <c r="AF57" i="1"/>
  <c r="AH57" i="1"/>
  <c r="AJ57" i="1"/>
  <c r="AL57" i="1"/>
  <c r="AN57" i="1"/>
  <c r="AP57" i="1"/>
  <c r="AR57" i="1"/>
  <c r="AT57" i="1"/>
  <c r="AV57" i="1"/>
  <c r="AZ57" i="1"/>
  <c r="AX57" i="1"/>
  <c r="BB57" i="1"/>
  <c r="I57" i="1"/>
  <c r="N58" i="1"/>
  <c r="P58" i="1"/>
  <c r="R58" i="1"/>
  <c r="T58" i="1"/>
  <c r="V58" i="1"/>
  <c r="X58" i="1"/>
  <c r="Z58" i="1"/>
  <c r="AB58" i="1"/>
  <c r="AD58" i="1"/>
  <c r="AF58" i="1"/>
  <c r="AH58" i="1"/>
  <c r="AJ58" i="1"/>
  <c r="AL58" i="1"/>
  <c r="AN58" i="1"/>
  <c r="AP58" i="1"/>
  <c r="AR58" i="1"/>
  <c r="AT58" i="1"/>
  <c r="AV58" i="1"/>
  <c r="AZ58" i="1"/>
  <c r="AX58" i="1"/>
  <c r="BB58" i="1"/>
  <c r="I58" i="1"/>
  <c r="N59" i="1"/>
  <c r="P59" i="1"/>
  <c r="R59" i="1"/>
  <c r="T59" i="1"/>
  <c r="V59" i="1"/>
  <c r="X59" i="1"/>
  <c r="Z59" i="1"/>
  <c r="AB59" i="1"/>
  <c r="AD59" i="1"/>
  <c r="AF59" i="1"/>
  <c r="AH59" i="1"/>
  <c r="AJ59" i="1"/>
  <c r="AL59" i="1"/>
  <c r="AN59" i="1"/>
  <c r="AP59" i="1"/>
  <c r="AR59" i="1"/>
  <c r="AT59" i="1"/>
  <c r="AV59" i="1"/>
  <c r="AZ59" i="1"/>
  <c r="AX59" i="1"/>
  <c r="BB59" i="1"/>
  <c r="I59" i="1"/>
  <c r="N60" i="1"/>
  <c r="P60" i="1"/>
  <c r="R60" i="1"/>
  <c r="T60" i="1"/>
  <c r="V60" i="1"/>
  <c r="X60" i="1"/>
  <c r="Z60" i="1"/>
  <c r="AB60" i="1"/>
  <c r="AD60" i="1"/>
  <c r="AF60" i="1"/>
  <c r="AH60" i="1"/>
  <c r="AJ60" i="1"/>
  <c r="AL60" i="1"/>
  <c r="AN60" i="1"/>
  <c r="AP60" i="1"/>
  <c r="AR60" i="1"/>
  <c r="AT60" i="1"/>
  <c r="AV60" i="1"/>
  <c r="AZ60" i="1"/>
  <c r="AX60" i="1"/>
  <c r="BB60" i="1"/>
  <c r="I60" i="1"/>
  <c r="N61" i="1"/>
  <c r="P61" i="1"/>
  <c r="R61" i="1"/>
  <c r="T61" i="1"/>
  <c r="V61" i="1"/>
  <c r="X61" i="1"/>
  <c r="Z61" i="1"/>
  <c r="AB61" i="1"/>
  <c r="AD61" i="1"/>
  <c r="AF61" i="1"/>
  <c r="AH61" i="1"/>
  <c r="AJ61" i="1"/>
  <c r="AL61" i="1"/>
  <c r="AN61" i="1"/>
  <c r="AP61" i="1"/>
  <c r="AR61" i="1"/>
  <c r="AT61" i="1"/>
  <c r="AV61" i="1"/>
  <c r="AZ61" i="1"/>
  <c r="AX61" i="1"/>
  <c r="BB61" i="1"/>
  <c r="I61" i="1"/>
  <c r="N62" i="1"/>
  <c r="P62" i="1"/>
  <c r="R62" i="1"/>
  <c r="T62" i="1"/>
  <c r="V62" i="1"/>
  <c r="X62" i="1"/>
  <c r="Z62" i="1"/>
  <c r="AB62" i="1"/>
  <c r="AD62" i="1"/>
  <c r="AF62" i="1"/>
  <c r="AH62" i="1"/>
  <c r="AJ62" i="1"/>
  <c r="AL62" i="1"/>
  <c r="AN62" i="1"/>
  <c r="AP62" i="1"/>
  <c r="AR62" i="1"/>
  <c r="AT62" i="1"/>
  <c r="AV62" i="1"/>
  <c r="AZ62" i="1"/>
  <c r="AX62" i="1"/>
  <c r="BB62" i="1"/>
  <c r="I62" i="1"/>
  <c r="N63" i="1"/>
  <c r="P63" i="1"/>
  <c r="R63" i="1"/>
  <c r="T63" i="1"/>
  <c r="V63" i="1"/>
  <c r="X63" i="1"/>
  <c r="Z63" i="1"/>
  <c r="AB63" i="1"/>
  <c r="AD63" i="1"/>
  <c r="AF63" i="1"/>
  <c r="AH63" i="1"/>
  <c r="AJ63" i="1"/>
  <c r="AL63" i="1"/>
  <c r="AN63" i="1"/>
  <c r="AP63" i="1"/>
  <c r="AR63" i="1"/>
  <c r="AT63" i="1"/>
  <c r="AV63" i="1"/>
  <c r="AZ63" i="1"/>
  <c r="AX63" i="1"/>
  <c r="BB63" i="1"/>
  <c r="I63" i="1"/>
  <c r="N64" i="1"/>
  <c r="P64" i="1"/>
  <c r="R64" i="1"/>
  <c r="T64" i="1"/>
  <c r="V64" i="1"/>
  <c r="X64" i="1"/>
  <c r="Z64" i="1"/>
  <c r="AB64" i="1"/>
  <c r="AD64" i="1"/>
  <c r="AF64" i="1"/>
  <c r="AH64" i="1"/>
  <c r="AJ64" i="1"/>
  <c r="AL64" i="1"/>
  <c r="AN64" i="1"/>
  <c r="AP64" i="1"/>
  <c r="AR64" i="1"/>
  <c r="AT64" i="1"/>
  <c r="AV64" i="1"/>
  <c r="AZ64" i="1"/>
  <c r="AX64" i="1"/>
  <c r="BB64" i="1"/>
  <c r="I64" i="1"/>
  <c r="N65" i="1"/>
  <c r="P65" i="1"/>
  <c r="R65" i="1"/>
  <c r="T65" i="1"/>
  <c r="V65" i="1"/>
  <c r="X65" i="1"/>
  <c r="Z65" i="1"/>
  <c r="AB65" i="1"/>
  <c r="AD65" i="1"/>
  <c r="AF65" i="1"/>
  <c r="AH65" i="1"/>
  <c r="AJ65" i="1"/>
  <c r="AL65" i="1"/>
  <c r="AN65" i="1"/>
  <c r="AP65" i="1"/>
  <c r="AR65" i="1"/>
  <c r="AT65" i="1"/>
  <c r="AV65" i="1"/>
  <c r="AZ65" i="1"/>
  <c r="AX65" i="1"/>
  <c r="BB65" i="1"/>
  <c r="I65" i="1"/>
  <c r="N66" i="1"/>
  <c r="P66" i="1"/>
  <c r="R66" i="1"/>
  <c r="T66" i="1"/>
  <c r="V66" i="1"/>
  <c r="X66" i="1"/>
  <c r="Z66" i="1"/>
  <c r="AB66" i="1"/>
  <c r="AD66" i="1"/>
  <c r="AF66" i="1"/>
  <c r="AH66" i="1"/>
  <c r="AJ66" i="1"/>
  <c r="AL66" i="1"/>
  <c r="AN66" i="1"/>
  <c r="AP66" i="1"/>
  <c r="AR66" i="1"/>
  <c r="AT66" i="1"/>
  <c r="AV66" i="1"/>
  <c r="AZ66" i="1"/>
  <c r="AX66" i="1"/>
  <c r="BB66" i="1"/>
  <c r="I66" i="1"/>
  <c r="N67" i="1"/>
  <c r="P67" i="1"/>
  <c r="R67" i="1"/>
  <c r="T67" i="1"/>
  <c r="V67" i="1"/>
  <c r="X67" i="1"/>
  <c r="Z67" i="1"/>
  <c r="AB67" i="1"/>
  <c r="AD67" i="1"/>
  <c r="AF67" i="1"/>
  <c r="AH67" i="1"/>
  <c r="AJ67" i="1"/>
  <c r="AL67" i="1"/>
  <c r="AN67" i="1"/>
  <c r="AP67" i="1"/>
  <c r="AR67" i="1"/>
  <c r="AT67" i="1"/>
  <c r="AV67" i="1"/>
  <c r="AZ67" i="1"/>
  <c r="AX67" i="1"/>
  <c r="BB67" i="1"/>
  <c r="I67" i="1"/>
  <c r="N68" i="1"/>
  <c r="P68" i="1"/>
  <c r="R68" i="1"/>
  <c r="T68" i="1"/>
  <c r="V68" i="1"/>
  <c r="X68" i="1"/>
  <c r="Z68" i="1"/>
  <c r="AB68" i="1"/>
  <c r="AD68" i="1"/>
  <c r="AF68" i="1"/>
  <c r="AH68" i="1"/>
  <c r="AJ68" i="1"/>
  <c r="AL68" i="1"/>
  <c r="AN68" i="1"/>
  <c r="AP68" i="1"/>
  <c r="AR68" i="1"/>
  <c r="AT68" i="1"/>
  <c r="AV68" i="1"/>
  <c r="AZ68" i="1"/>
  <c r="AX68" i="1"/>
  <c r="BB68" i="1"/>
  <c r="I68" i="1"/>
  <c r="N69" i="1"/>
  <c r="P69" i="1"/>
  <c r="R69" i="1"/>
  <c r="T69" i="1"/>
  <c r="V69" i="1"/>
  <c r="X69" i="1"/>
  <c r="Z69" i="1"/>
  <c r="AB69" i="1"/>
  <c r="AD69" i="1"/>
  <c r="AF69" i="1"/>
  <c r="AH69" i="1"/>
  <c r="AJ69" i="1"/>
  <c r="AL69" i="1"/>
  <c r="AN69" i="1"/>
  <c r="AP69" i="1"/>
  <c r="AR69" i="1"/>
  <c r="AT69" i="1"/>
  <c r="AV69" i="1"/>
  <c r="AZ69" i="1"/>
  <c r="AX69" i="1"/>
  <c r="BB69" i="1"/>
  <c r="I69" i="1"/>
  <c r="N70" i="1"/>
  <c r="P70" i="1"/>
  <c r="R70" i="1"/>
  <c r="T70" i="1"/>
  <c r="V70" i="1"/>
  <c r="X70" i="1"/>
  <c r="Z70" i="1"/>
  <c r="AB70" i="1"/>
  <c r="AD70" i="1"/>
  <c r="AF70" i="1"/>
  <c r="AH70" i="1"/>
  <c r="AJ70" i="1"/>
  <c r="AL70" i="1"/>
  <c r="AN70" i="1"/>
  <c r="AP70" i="1"/>
  <c r="AR70" i="1"/>
  <c r="AT70" i="1"/>
  <c r="AV70" i="1"/>
  <c r="AZ70" i="1"/>
  <c r="AX70" i="1"/>
  <c r="BB70" i="1"/>
  <c r="I70" i="1"/>
  <c r="N71" i="1"/>
  <c r="P71" i="1"/>
  <c r="R71" i="1"/>
  <c r="T71" i="1"/>
  <c r="V71" i="1"/>
  <c r="X71" i="1"/>
  <c r="Z71" i="1"/>
  <c r="AB71" i="1"/>
  <c r="AD71" i="1"/>
  <c r="AF71" i="1"/>
  <c r="AH71" i="1"/>
  <c r="AJ71" i="1"/>
  <c r="AL71" i="1"/>
  <c r="AN71" i="1"/>
  <c r="AP71" i="1"/>
  <c r="AR71" i="1"/>
  <c r="AT71" i="1"/>
  <c r="AV71" i="1"/>
  <c r="AZ71" i="1"/>
  <c r="AX71" i="1"/>
  <c r="I71" i="1"/>
  <c r="N72" i="1"/>
  <c r="P72" i="1"/>
  <c r="R72" i="1"/>
  <c r="T72" i="1"/>
  <c r="V72" i="1"/>
  <c r="X72" i="1"/>
  <c r="Z72" i="1"/>
  <c r="AB72" i="1"/>
  <c r="AD72" i="1"/>
  <c r="AF72" i="1"/>
  <c r="AH72" i="1"/>
  <c r="AJ72" i="1"/>
  <c r="AL72" i="1"/>
  <c r="AN72" i="1"/>
  <c r="AP72" i="1"/>
  <c r="AR72" i="1"/>
  <c r="AT72" i="1"/>
  <c r="AV72" i="1"/>
  <c r="AZ72" i="1"/>
  <c r="AX72" i="1"/>
  <c r="BB72" i="1"/>
  <c r="I72" i="1"/>
  <c r="N73" i="1"/>
  <c r="P73" i="1"/>
  <c r="R73" i="1"/>
  <c r="T73" i="1"/>
  <c r="V73" i="1"/>
  <c r="X73" i="1"/>
  <c r="Z73" i="1"/>
  <c r="AB73" i="1"/>
  <c r="AD73" i="1"/>
  <c r="AF73" i="1"/>
  <c r="AH73" i="1"/>
  <c r="AJ73" i="1"/>
  <c r="AL73" i="1"/>
  <c r="AN73" i="1"/>
  <c r="AP73" i="1"/>
  <c r="AR73" i="1"/>
  <c r="AT73" i="1"/>
  <c r="AV73" i="1"/>
  <c r="AZ73" i="1"/>
  <c r="AX73" i="1"/>
  <c r="BB73" i="1"/>
  <c r="I73" i="1"/>
  <c r="N74" i="1"/>
  <c r="P74" i="1"/>
  <c r="R74" i="1"/>
  <c r="T74" i="1"/>
  <c r="V74" i="1"/>
  <c r="X74" i="1"/>
  <c r="Z74" i="1"/>
  <c r="AB74" i="1"/>
  <c r="AD74" i="1"/>
  <c r="AF74" i="1"/>
  <c r="AH74" i="1"/>
  <c r="AJ74" i="1"/>
  <c r="AL74" i="1"/>
  <c r="AN74" i="1"/>
  <c r="AP74" i="1"/>
  <c r="AR74" i="1"/>
  <c r="AT74" i="1"/>
  <c r="AV74" i="1"/>
  <c r="AZ74" i="1"/>
  <c r="AX74" i="1"/>
  <c r="BB74" i="1"/>
  <c r="I74" i="1"/>
  <c r="N75" i="1"/>
  <c r="P75" i="1"/>
  <c r="R75" i="1"/>
  <c r="T75" i="1"/>
  <c r="V75" i="1"/>
  <c r="X75" i="1"/>
  <c r="Z75" i="1"/>
  <c r="AB75" i="1"/>
  <c r="AD75" i="1"/>
  <c r="AF75" i="1"/>
  <c r="AH75" i="1"/>
  <c r="AJ75" i="1"/>
  <c r="AL75" i="1"/>
  <c r="AN75" i="1"/>
  <c r="AP75" i="1"/>
  <c r="AR75" i="1"/>
  <c r="AT75" i="1"/>
  <c r="AV75" i="1"/>
  <c r="AZ75" i="1"/>
  <c r="AX75" i="1"/>
  <c r="BB75" i="1"/>
  <c r="I75" i="1"/>
  <c r="N76" i="1"/>
  <c r="P76" i="1"/>
  <c r="R76" i="1"/>
  <c r="T76" i="1"/>
  <c r="V76" i="1"/>
  <c r="X76" i="1"/>
  <c r="Z76" i="1"/>
  <c r="AB76" i="1"/>
  <c r="AD76" i="1"/>
  <c r="AF76" i="1"/>
  <c r="AH76" i="1"/>
  <c r="AJ76" i="1"/>
  <c r="AL76" i="1"/>
  <c r="AN76" i="1"/>
  <c r="AP76" i="1"/>
  <c r="AR76" i="1"/>
  <c r="AT76" i="1"/>
  <c r="AV76" i="1"/>
  <c r="AZ76" i="1"/>
  <c r="AX76" i="1"/>
  <c r="BB76" i="1"/>
  <c r="I76" i="1"/>
  <c r="N77" i="1"/>
  <c r="P77" i="1"/>
  <c r="R77" i="1"/>
  <c r="T77" i="1"/>
  <c r="V77" i="1"/>
  <c r="X77" i="1"/>
  <c r="Z77" i="1"/>
  <c r="AB77" i="1"/>
  <c r="AD77" i="1"/>
  <c r="AF77" i="1"/>
  <c r="AH77" i="1"/>
  <c r="AJ77" i="1"/>
  <c r="AL77" i="1"/>
  <c r="AN77" i="1"/>
  <c r="AP77" i="1"/>
  <c r="AR77" i="1"/>
  <c r="AT77" i="1"/>
  <c r="AV77" i="1"/>
  <c r="AZ77" i="1"/>
  <c r="AX77" i="1"/>
  <c r="BB77" i="1"/>
  <c r="I77" i="1"/>
  <c r="N78" i="1"/>
  <c r="P78" i="1"/>
  <c r="R78" i="1"/>
  <c r="T78" i="1"/>
  <c r="V78" i="1"/>
  <c r="X78" i="1"/>
  <c r="Z78" i="1"/>
  <c r="AB78" i="1"/>
  <c r="AD78" i="1"/>
  <c r="AF78" i="1"/>
  <c r="AH78" i="1"/>
  <c r="AJ78" i="1"/>
  <c r="AL78" i="1"/>
  <c r="AN78" i="1"/>
  <c r="AP78" i="1"/>
  <c r="AR78" i="1"/>
  <c r="AT78" i="1"/>
  <c r="AV78" i="1"/>
  <c r="AZ78" i="1"/>
  <c r="AX78" i="1"/>
  <c r="BB78" i="1"/>
  <c r="I78" i="1"/>
  <c r="N79" i="1"/>
  <c r="P79" i="1"/>
  <c r="R79" i="1"/>
  <c r="T79" i="1"/>
  <c r="V79" i="1"/>
  <c r="X79" i="1"/>
  <c r="Z79" i="1"/>
  <c r="AB79" i="1"/>
  <c r="AD79" i="1"/>
  <c r="AF79" i="1"/>
  <c r="AH79" i="1"/>
  <c r="AJ79" i="1"/>
  <c r="AL79" i="1"/>
  <c r="AN79" i="1"/>
  <c r="AP79" i="1"/>
  <c r="AR79" i="1"/>
  <c r="AT79" i="1"/>
  <c r="AV79" i="1"/>
  <c r="AZ79" i="1"/>
  <c r="AX79" i="1"/>
  <c r="BB79" i="1"/>
  <c r="I79" i="1"/>
  <c r="N80" i="1"/>
  <c r="P80" i="1"/>
  <c r="R80" i="1"/>
  <c r="T80" i="1"/>
  <c r="V80" i="1"/>
  <c r="X80" i="1"/>
  <c r="Z80" i="1"/>
  <c r="AB80" i="1"/>
  <c r="AD80" i="1"/>
  <c r="AF80" i="1"/>
  <c r="AH80" i="1"/>
  <c r="AJ80" i="1"/>
  <c r="AL80" i="1"/>
  <c r="AN80" i="1"/>
  <c r="AP80" i="1"/>
  <c r="AR80" i="1"/>
  <c r="AT80" i="1"/>
  <c r="AV80" i="1"/>
  <c r="AZ80" i="1"/>
  <c r="AX80" i="1"/>
  <c r="BB80" i="1"/>
  <c r="I80" i="1"/>
  <c r="N81" i="1"/>
  <c r="P81" i="1"/>
  <c r="R81" i="1"/>
  <c r="T81" i="1"/>
  <c r="V81" i="1"/>
  <c r="X81" i="1"/>
  <c r="Z81" i="1"/>
  <c r="AB81" i="1"/>
  <c r="AD81" i="1"/>
  <c r="AF81" i="1"/>
  <c r="AH81" i="1"/>
  <c r="AJ81" i="1"/>
  <c r="AL81" i="1"/>
  <c r="AN81" i="1"/>
  <c r="AP81" i="1"/>
  <c r="AR81" i="1"/>
  <c r="AT81" i="1"/>
  <c r="AV81" i="1"/>
  <c r="AZ81" i="1"/>
  <c r="AX81" i="1"/>
  <c r="BB81" i="1"/>
  <c r="I81" i="1"/>
  <c r="N82" i="1"/>
  <c r="P82" i="1"/>
  <c r="R82" i="1"/>
  <c r="T82" i="1"/>
  <c r="V82" i="1"/>
  <c r="X82" i="1"/>
  <c r="Z82" i="1"/>
  <c r="AB82" i="1"/>
  <c r="AD82" i="1"/>
  <c r="AF82" i="1"/>
  <c r="AH82" i="1"/>
  <c r="AJ82" i="1"/>
  <c r="AL82" i="1"/>
  <c r="AN82" i="1"/>
  <c r="AP82" i="1"/>
  <c r="AR82" i="1"/>
  <c r="AT82" i="1"/>
  <c r="AV82" i="1"/>
  <c r="AZ82" i="1"/>
  <c r="AX82" i="1"/>
  <c r="BB82" i="1"/>
  <c r="I82" i="1"/>
  <c r="N83" i="1"/>
  <c r="P83" i="1"/>
  <c r="R83" i="1"/>
  <c r="T83" i="1"/>
  <c r="V83" i="1"/>
  <c r="X83" i="1"/>
  <c r="Z83" i="1"/>
  <c r="AB83" i="1"/>
  <c r="AD83" i="1"/>
  <c r="AF83" i="1"/>
  <c r="AH83" i="1"/>
  <c r="AJ83" i="1"/>
  <c r="AL83" i="1"/>
  <c r="AN83" i="1"/>
  <c r="AP83" i="1"/>
  <c r="AR83" i="1"/>
  <c r="AT83" i="1"/>
  <c r="AV83" i="1"/>
  <c r="AZ83" i="1"/>
  <c r="AX83" i="1"/>
  <c r="BB83" i="1"/>
  <c r="I83" i="1"/>
  <c r="N84" i="1"/>
  <c r="P84" i="1"/>
  <c r="R84" i="1"/>
  <c r="T84" i="1"/>
  <c r="V84" i="1"/>
  <c r="X84" i="1"/>
  <c r="Z84" i="1"/>
  <c r="AB84" i="1"/>
  <c r="AD84" i="1"/>
  <c r="AF84" i="1"/>
  <c r="AH84" i="1"/>
  <c r="AJ84" i="1"/>
  <c r="AL84" i="1"/>
  <c r="AN84" i="1"/>
  <c r="AP84" i="1"/>
  <c r="AR84" i="1"/>
  <c r="AT84" i="1"/>
  <c r="AV84" i="1"/>
  <c r="AZ84" i="1"/>
  <c r="AX84" i="1"/>
  <c r="BB84" i="1"/>
  <c r="I84" i="1"/>
  <c r="N85" i="1"/>
  <c r="P85" i="1"/>
  <c r="R85" i="1"/>
  <c r="T85" i="1"/>
  <c r="V85" i="1"/>
  <c r="X85" i="1"/>
  <c r="Z85" i="1"/>
  <c r="AB85" i="1"/>
  <c r="AD85" i="1"/>
  <c r="AF85" i="1"/>
  <c r="AH85" i="1"/>
  <c r="AJ85" i="1"/>
  <c r="AL85" i="1"/>
  <c r="AN85" i="1"/>
  <c r="AP85" i="1"/>
  <c r="AR85" i="1"/>
  <c r="AT85" i="1"/>
  <c r="AV85" i="1"/>
  <c r="AZ85" i="1"/>
  <c r="AX85" i="1"/>
  <c r="BB85" i="1"/>
  <c r="I85" i="1"/>
  <c r="N86" i="1"/>
  <c r="P86" i="1"/>
  <c r="R86" i="1"/>
  <c r="T86" i="1"/>
  <c r="V86" i="1"/>
  <c r="X86" i="1"/>
  <c r="Z86" i="1"/>
  <c r="AB86" i="1"/>
  <c r="AD86" i="1"/>
  <c r="AF86" i="1"/>
  <c r="AH86" i="1"/>
  <c r="AJ86" i="1"/>
  <c r="AL86" i="1"/>
  <c r="AN86" i="1"/>
  <c r="AP86" i="1"/>
  <c r="AR86" i="1"/>
  <c r="AT86" i="1"/>
  <c r="AV86" i="1"/>
  <c r="AZ86" i="1"/>
  <c r="AX86" i="1"/>
  <c r="BB86" i="1"/>
  <c r="I86" i="1"/>
  <c r="N87" i="1"/>
  <c r="P87" i="1"/>
  <c r="R87" i="1"/>
  <c r="T87" i="1"/>
  <c r="V87" i="1"/>
  <c r="X87" i="1"/>
  <c r="Z87" i="1"/>
  <c r="AB87" i="1"/>
  <c r="AD87" i="1"/>
  <c r="AF87" i="1"/>
  <c r="AH87" i="1"/>
  <c r="AJ87" i="1"/>
  <c r="AL87" i="1"/>
  <c r="AN87" i="1"/>
  <c r="AP87" i="1"/>
  <c r="AR87" i="1"/>
  <c r="AT87" i="1"/>
  <c r="AV87" i="1"/>
  <c r="AZ87" i="1"/>
  <c r="AX87" i="1"/>
  <c r="BB87" i="1"/>
  <c r="I87" i="1"/>
  <c r="N88" i="1"/>
  <c r="P88" i="1"/>
  <c r="R88" i="1"/>
  <c r="T88" i="1"/>
  <c r="V88" i="1"/>
  <c r="X88" i="1"/>
  <c r="Z88" i="1"/>
  <c r="AB88" i="1"/>
  <c r="AD88" i="1"/>
  <c r="AF88" i="1"/>
  <c r="AH88" i="1"/>
  <c r="AJ88" i="1"/>
  <c r="AL88" i="1"/>
  <c r="AN88" i="1"/>
  <c r="AP88" i="1"/>
  <c r="AR88" i="1"/>
  <c r="AT88" i="1"/>
  <c r="AV88" i="1"/>
  <c r="AZ88" i="1"/>
  <c r="AX88" i="1"/>
  <c r="BB88" i="1"/>
  <c r="I88" i="1"/>
  <c r="N89" i="1"/>
  <c r="P89" i="1"/>
  <c r="R89" i="1"/>
  <c r="T89" i="1"/>
  <c r="V89" i="1"/>
  <c r="X89" i="1"/>
  <c r="Z89" i="1"/>
  <c r="AB89" i="1"/>
  <c r="AD89" i="1"/>
  <c r="AF89" i="1"/>
  <c r="AH89" i="1"/>
  <c r="AJ89" i="1"/>
  <c r="AL89" i="1"/>
  <c r="AN89" i="1"/>
  <c r="AP89" i="1"/>
  <c r="AR89" i="1"/>
  <c r="AT89" i="1"/>
  <c r="AV89" i="1"/>
  <c r="AZ89" i="1"/>
  <c r="AX89" i="1"/>
  <c r="BB89" i="1"/>
  <c r="I89" i="1"/>
  <c r="N90" i="1"/>
  <c r="P90" i="1"/>
  <c r="R90" i="1"/>
  <c r="T90" i="1"/>
  <c r="V90" i="1"/>
  <c r="X90" i="1"/>
  <c r="Z90" i="1"/>
  <c r="AB90" i="1"/>
  <c r="AD90" i="1"/>
  <c r="AF90" i="1"/>
  <c r="AH90" i="1"/>
  <c r="AJ90" i="1"/>
  <c r="AL90" i="1"/>
  <c r="AN90" i="1"/>
  <c r="AP90" i="1"/>
  <c r="AR90" i="1"/>
  <c r="AT90" i="1"/>
  <c r="AV90" i="1"/>
  <c r="AZ90" i="1"/>
  <c r="AX90" i="1"/>
  <c r="BB90" i="1"/>
  <c r="I90" i="1"/>
  <c r="N91" i="1"/>
  <c r="P91" i="1"/>
  <c r="R91" i="1"/>
  <c r="T91" i="1"/>
  <c r="V91" i="1"/>
  <c r="X91" i="1"/>
  <c r="Z91" i="1"/>
  <c r="AB91" i="1"/>
  <c r="AD91" i="1"/>
  <c r="AF91" i="1"/>
  <c r="AH91" i="1"/>
  <c r="AJ91" i="1"/>
  <c r="AL91" i="1"/>
  <c r="AN91" i="1"/>
  <c r="AP91" i="1"/>
  <c r="AR91" i="1"/>
  <c r="AT91" i="1"/>
  <c r="AV91" i="1"/>
  <c r="AZ91" i="1"/>
  <c r="AX91" i="1"/>
  <c r="BB91" i="1"/>
  <c r="I91" i="1"/>
  <c r="N92" i="1"/>
  <c r="P92" i="1"/>
  <c r="R92" i="1"/>
  <c r="T92" i="1"/>
  <c r="V92" i="1"/>
  <c r="X92" i="1"/>
  <c r="Z92" i="1"/>
  <c r="AB92" i="1"/>
  <c r="AD92" i="1"/>
  <c r="AF92" i="1"/>
  <c r="AH92" i="1"/>
  <c r="AJ92" i="1"/>
  <c r="AL92" i="1"/>
  <c r="AN92" i="1"/>
  <c r="AP92" i="1"/>
  <c r="AR92" i="1"/>
  <c r="AT92" i="1"/>
  <c r="AV92" i="1"/>
  <c r="AZ92" i="1"/>
  <c r="AX92" i="1"/>
  <c r="BB92" i="1"/>
  <c r="I92" i="1"/>
  <c r="N93" i="1"/>
  <c r="P93" i="1"/>
  <c r="R93" i="1"/>
  <c r="T93" i="1"/>
  <c r="V93" i="1"/>
  <c r="X93" i="1"/>
  <c r="Z93" i="1"/>
  <c r="AB93" i="1"/>
  <c r="AD93" i="1"/>
  <c r="AF93" i="1"/>
  <c r="AH93" i="1"/>
  <c r="AJ93" i="1"/>
  <c r="AL93" i="1"/>
  <c r="AN93" i="1"/>
  <c r="AP93" i="1"/>
  <c r="AR93" i="1"/>
  <c r="AT93" i="1"/>
  <c r="AV93" i="1"/>
  <c r="AZ93" i="1"/>
  <c r="AX93" i="1"/>
  <c r="BB93" i="1"/>
  <c r="I93" i="1"/>
  <c r="N94" i="1"/>
  <c r="P94" i="1"/>
  <c r="R94" i="1"/>
  <c r="T94" i="1"/>
  <c r="V94" i="1"/>
  <c r="X94" i="1"/>
  <c r="Z94" i="1"/>
  <c r="AB94" i="1"/>
  <c r="AD94" i="1"/>
  <c r="AF94" i="1"/>
  <c r="AH94" i="1"/>
  <c r="AJ94" i="1"/>
  <c r="AL94" i="1"/>
  <c r="AN94" i="1"/>
  <c r="AP94" i="1"/>
  <c r="AR94" i="1"/>
  <c r="AT94" i="1"/>
  <c r="AV94" i="1"/>
  <c r="AZ94" i="1"/>
  <c r="AX94" i="1"/>
  <c r="BB94" i="1"/>
  <c r="I94" i="1"/>
  <c r="N95" i="1"/>
  <c r="P95" i="1"/>
  <c r="R95" i="1"/>
  <c r="T95" i="1"/>
  <c r="V95" i="1"/>
  <c r="X95" i="1"/>
  <c r="Z95" i="1"/>
  <c r="AB95" i="1"/>
  <c r="AD95" i="1"/>
  <c r="AF95" i="1"/>
  <c r="AH95" i="1"/>
  <c r="AJ95" i="1"/>
  <c r="AL95" i="1"/>
  <c r="AN95" i="1"/>
  <c r="AP95" i="1"/>
  <c r="AR95" i="1"/>
  <c r="AT95" i="1"/>
  <c r="AV95" i="1"/>
  <c r="AZ95" i="1"/>
  <c r="AX95" i="1"/>
  <c r="BB95" i="1"/>
  <c r="I95" i="1"/>
  <c r="N96" i="1"/>
  <c r="P96" i="1"/>
  <c r="R96" i="1"/>
  <c r="T96" i="1"/>
  <c r="V96" i="1"/>
  <c r="X96" i="1"/>
  <c r="Z96" i="1"/>
  <c r="AB96" i="1"/>
  <c r="AD96" i="1"/>
  <c r="AF96" i="1"/>
  <c r="AH96" i="1"/>
  <c r="AJ96" i="1"/>
  <c r="AL96" i="1"/>
  <c r="AN96" i="1"/>
  <c r="AP96" i="1"/>
  <c r="AR96" i="1"/>
  <c r="AT96" i="1"/>
  <c r="AV96" i="1"/>
  <c r="AZ96" i="1"/>
  <c r="AX96" i="1"/>
  <c r="BB96" i="1"/>
  <c r="I96" i="1"/>
  <c r="N97" i="1"/>
  <c r="P97" i="1"/>
  <c r="R97" i="1"/>
  <c r="T97" i="1"/>
  <c r="V97" i="1"/>
  <c r="X97" i="1"/>
  <c r="Z97" i="1"/>
  <c r="AB97" i="1"/>
  <c r="AD97" i="1"/>
  <c r="AF97" i="1"/>
  <c r="AH97" i="1"/>
  <c r="AJ97" i="1"/>
  <c r="AL97" i="1"/>
  <c r="AN97" i="1"/>
  <c r="AP97" i="1"/>
  <c r="AR97" i="1"/>
  <c r="AT97" i="1"/>
  <c r="AV97" i="1"/>
  <c r="AZ97" i="1"/>
  <c r="AX97" i="1"/>
  <c r="BB97" i="1"/>
  <c r="I97" i="1"/>
  <c r="N98" i="1"/>
  <c r="P98" i="1"/>
  <c r="R98" i="1"/>
  <c r="T98" i="1"/>
  <c r="V98" i="1"/>
  <c r="X98" i="1"/>
  <c r="Z98" i="1"/>
  <c r="AB98" i="1"/>
  <c r="AD98" i="1"/>
  <c r="AF98" i="1"/>
  <c r="AH98" i="1"/>
  <c r="AJ98" i="1"/>
  <c r="AL98" i="1"/>
  <c r="AN98" i="1"/>
  <c r="AP98" i="1"/>
  <c r="AR98" i="1"/>
  <c r="AT98" i="1"/>
  <c r="AV98" i="1"/>
  <c r="AZ98" i="1"/>
  <c r="AX98" i="1"/>
  <c r="BB98" i="1"/>
  <c r="I98" i="1"/>
  <c r="N99" i="1"/>
  <c r="P99" i="1"/>
  <c r="R99" i="1"/>
  <c r="T99" i="1"/>
  <c r="V99" i="1"/>
  <c r="X99" i="1"/>
  <c r="Z99" i="1"/>
  <c r="AB99" i="1"/>
  <c r="AD99" i="1"/>
  <c r="AF99" i="1"/>
  <c r="AH99" i="1"/>
  <c r="AJ99" i="1"/>
  <c r="AL99" i="1"/>
  <c r="AN99" i="1"/>
  <c r="AP99" i="1"/>
  <c r="AR99" i="1"/>
  <c r="AT99" i="1"/>
  <c r="AV99" i="1"/>
  <c r="AZ99" i="1"/>
  <c r="AX99" i="1"/>
  <c r="BB99" i="1"/>
  <c r="I99" i="1"/>
  <c r="N100" i="1"/>
  <c r="P100" i="1"/>
  <c r="R100" i="1"/>
  <c r="T100" i="1"/>
  <c r="V100" i="1"/>
  <c r="X100" i="1"/>
  <c r="Z100" i="1"/>
  <c r="AB100" i="1"/>
  <c r="AD100" i="1"/>
  <c r="AF100" i="1"/>
  <c r="AH100" i="1"/>
  <c r="AJ100" i="1"/>
  <c r="AL100" i="1"/>
  <c r="AN100" i="1"/>
  <c r="AP100" i="1"/>
  <c r="AR100" i="1"/>
  <c r="AT100" i="1"/>
  <c r="AV100" i="1"/>
  <c r="AZ100" i="1"/>
  <c r="AX100" i="1"/>
  <c r="BB100" i="1"/>
  <c r="I100" i="1"/>
  <c r="N101" i="1"/>
  <c r="P101" i="1"/>
  <c r="R101" i="1"/>
  <c r="T101" i="1"/>
  <c r="V101" i="1"/>
  <c r="X101" i="1"/>
  <c r="Z101" i="1"/>
  <c r="AB101" i="1"/>
  <c r="AD101" i="1"/>
  <c r="AF101" i="1"/>
  <c r="AH101" i="1"/>
  <c r="AJ101" i="1"/>
  <c r="AL101" i="1"/>
  <c r="AN101" i="1"/>
  <c r="AP101" i="1"/>
  <c r="AR101" i="1"/>
  <c r="AT101" i="1"/>
  <c r="AV101" i="1"/>
  <c r="AZ101" i="1"/>
  <c r="AX101" i="1"/>
  <c r="BB101" i="1"/>
  <c r="I101" i="1"/>
  <c r="N102" i="1"/>
  <c r="P102" i="1"/>
  <c r="R102" i="1"/>
  <c r="T102" i="1"/>
  <c r="V102" i="1"/>
  <c r="X102" i="1"/>
  <c r="Z102" i="1"/>
  <c r="AB102" i="1"/>
  <c r="AD102" i="1"/>
  <c r="AF102" i="1"/>
  <c r="AH102" i="1"/>
  <c r="AJ102" i="1"/>
  <c r="AL102" i="1"/>
  <c r="AN102" i="1"/>
  <c r="AP102" i="1"/>
  <c r="AR102" i="1"/>
  <c r="AT102" i="1"/>
  <c r="AV102" i="1"/>
  <c r="AZ102" i="1"/>
  <c r="AX102" i="1"/>
  <c r="BB102" i="1"/>
  <c r="I102" i="1"/>
  <c r="N103" i="1"/>
  <c r="P103" i="1"/>
  <c r="R103" i="1"/>
  <c r="T103" i="1"/>
  <c r="V103" i="1"/>
  <c r="X103" i="1"/>
  <c r="Z103" i="1"/>
  <c r="AB103" i="1"/>
  <c r="AD103" i="1"/>
  <c r="AF103" i="1"/>
  <c r="AH103" i="1"/>
  <c r="AJ103" i="1"/>
  <c r="AL103" i="1"/>
  <c r="AN103" i="1"/>
  <c r="AP103" i="1"/>
  <c r="AR103" i="1"/>
  <c r="AT103" i="1"/>
  <c r="AV103" i="1"/>
  <c r="AZ103" i="1"/>
  <c r="AX103" i="1"/>
  <c r="BB103" i="1"/>
  <c r="I103" i="1"/>
  <c r="N104" i="1"/>
  <c r="P104" i="1"/>
  <c r="R104" i="1"/>
  <c r="T104" i="1"/>
  <c r="V104" i="1"/>
  <c r="X104" i="1"/>
  <c r="Z104" i="1"/>
  <c r="AB104" i="1"/>
  <c r="AD104" i="1"/>
  <c r="AF104" i="1"/>
  <c r="AH104" i="1"/>
  <c r="AJ104" i="1"/>
  <c r="AL104" i="1"/>
  <c r="AN104" i="1"/>
  <c r="AP104" i="1"/>
  <c r="AR104" i="1"/>
  <c r="AT104" i="1"/>
  <c r="AV104" i="1"/>
  <c r="AZ104" i="1"/>
  <c r="AX104" i="1"/>
  <c r="BB104" i="1"/>
  <c r="I104" i="1"/>
  <c r="N105" i="1"/>
  <c r="P105" i="1"/>
  <c r="R105" i="1"/>
  <c r="T105" i="1"/>
  <c r="V105" i="1"/>
  <c r="X105" i="1"/>
  <c r="Z105" i="1"/>
  <c r="AB105" i="1"/>
  <c r="AD105" i="1"/>
  <c r="AF105" i="1"/>
  <c r="AH105" i="1"/>
  <c r="AJ105" i="1"/>
  <c r="AL105" i="1"/>
  <c r="AN105" i="1"/>
  <c r="AP105" i="1"/>
  <c r="AR105" i="1"/>
  <c r="AT105" i="1"/>
  <c r="AV105" i="1"/>
  <c r="AZ105" i="1"/>
  <c r="AX105" i="1"/>
  <c r="BB105" i="1"/>
  <c r="I105" i="1"/>
  <c r="N106" i="1"/>
  <c r="P106" i="1"/>
  <c r="R106" i="1"/>
  <c r="T106" i="1"/>
  <c r="V106" i="1"/>
  <c r="X106" i="1"/>
  <c r="Z106" i="1"/>
  <c r="AB106" i="1"/>
  <c r="AD106" i="1"/>
  <c r="AF106" i="1"/>
  <c r="AH106" i="1"/>
  <c r="AJ106" i="1"/>
  <c r="AL106" i="1"/>
  <c r="AN106" i="1"/>
  <c r="AP106" i="1"/>
  <c r="AR106" i="1"/>
  <c r="AT106" i="1"/>
  <c r="AV106" i="1"/>
  <c r="AZ106" i="1"/>
  <c r="AX106" i="1"/>
  <c r="BB106" i="1"/>
  <c r="I106" i="1"/>
  <c r="N107" i="1"/>
  <c r="P107" i="1"/>
  <c r="R107" i="1"/>
  <c r="T107" i="1"/>
  <c r="V107" i="1"/>
  <c r="X107" i="1"/>
  <c r="Z107" i="1"/>
  <c r="AB107" i="1"/>
  <c r="AD107" i="1"/>
  <c r="AF107" i="1"/>
  <c r="AH107" i="1"/>
  <c r="AJ107" i="1"/>
  <c r="AL107" i="1"/>
  <c r="AN107" i="1"/>
  <c r="AP107" i="1"/>
  <c r="AR107" i="1"/>
  <c r="AT107" i="1"/>
  <c r="AV107" i="1"/>
  <c r="AZ107" i="1"/>
  <c r="AX107" i="1"/>
  <c r="BB107" i="1"/>
  <c r="I107" i="1"/>
  <c r="N108" i="1"/>
  <c r="P108" i="1"/>
  <c r="R108" i="1"/>
  <c r="T108" i="1"/>
  <c r="V108" i="1"/>
  <c r="X108" i="1"/>
  <c r="Z108" i="1"/>
  <c r="AB108" i="1"/>
  <c r="AD108" i="1"/>
  <c r="AF108" i="1"/>
  <c r="AH108" i="1"/>
  <c r="AJ108" i="1"/>
  <c r="AL108" i="1"/>
  <c r="AN108" i="1"/>
  <c r="AP108" i="1"/>
  <c r="AR108" i="1"/>
  <c r="AT108" i="1"/>
  <c r="AV108" i="1"/>
  <c r="AZ108" i="1"/>
  <c r="AX108" i="1"/>
  <c r="BB108" i="1"/>
  <c r="I108" i="1"/>
  <c r="N109" i="1"/>
  <c r="P109" i="1"/>
  <c r="R109" i="1"/>
  <c r="T109" i="1"/>
  <c r="V109" i="1"/>
  <c r="X109" i="1"/>
  <c r="Z109" i="1"/>
  <c r="AB109" i="1"/>
  <c r="AD109" i="1"/>
  <c r="AF109" i="1"/>
  <c r="AH109" i="1"/>
  <c r="AJ109" i="1"/>
  <c r="AL109" i="1"/>
  <c r="AN109" i="1"/>
  <c r="AP109" i="1"/>
  <c r="AR109" i="1"/>
  <c r="AT109" i="1"/>
  <c r="AV109" i="1"/>
  <c r="AZ109" i="1"/>
  <c r="AX109" i="1"/>
  <c r="BB109" i="1"/>
  <c r="I109" i="1"/>
  <c r="N110" i="1"/>
  <c r="P110" i="1"/>
  <c r="R110" i="1"/>
  <c r="T110" i="1"/>
  <c r="V110" i="1"/>
  <c r="X110" i="1"/>
  <c r="Z110" i="1"/>
  <c r="AB110" i="1"/>
  <c r="AD110" i="1"/>
  <c r="AF110" i="1"/>
  <c r="AH110" i="1"/>
  <c r="AJ110" i="1"/>
  <c r="AL110" i="1"/>
  <c r="AN110" i="1"/>
  <c r="AP110" i="1"/>
  <c r="AR110" i="1"/>
  <c r="AT110" i="1"/>
  <c r="AV110" i="1"/>
  <c r="AZ110" i="1"/>
  <c r="AX110" i="1"/>
  <c r="BB110" i="1"/>
  <c r="I110" i="1"/>
  <c r="N111" i="1"/>
  <c r="P111" i="1"/>
  <c r="R111" i="1"/>
  <c r="T111" i="1"/>
  <c r="V111" i="1"/>
  <c r="X111" i="1"/>
  <c r="Z111" i="1"/>
  <c r="AB111" i="1"/>
  <c r="AD111" i="1"/>
  <c r="AF111" i="1"/>
  <c r="AH111" i="1"/>
  <c r="AJ111" i="1"/>
  <c r="AL111" i="1"/>
  <c r="AN111" i="1"/>
  <c r="AP111" i="1"/>
  <c r="AR111" i="1"/>
  <c r="AT111" i="1"/>
  <c r="AV111" i="1"/>
  <c r="AZ111" i="1"/>
  <c r="AX111" i="1"/>
  <c r="BB111" i="1"/>
  <c r="I111" i="1"/>
  <c r="N112" i="1"/>
  <c r="P112" i="1"/>
  <c r="R112" i="1"/>
  <c r="T112" i="1"/>
  <c r="V112" i="1"/>
  <c r="X112" i="1"/>
  <c r="Z112" i="1"/>
  <c r="AB112" i="1"/>
  <c r="AD112" i="1"/>
  <c r="AF112" i="1"/>
  <c r="AH112" i="1"/>
  <c r="AJ112" i="1"/>
  <c r="AL112" i="1"/>
  <c r="AN112" i="1"/>
  <c r="AP112" i="1"/>
  <c r="AR112" i="1"/>
  <c r="AT112" i="1"/>
  <c r="AV112" i="1"/>
  <c r="AZ112" i="1"/>
  <c r="AX112" i="1"/>
  <c r="BB112" i="1"/>
  <c r="I112" i="1"/>
  <c r="N113" i="1"/>
  <c r="P113" i="1"/>
  <c r="R113" i="1"/>
  <c r="T113" i="1"/>
  <c r="V113" i="1"/>
  <c r="X113" i="1"/>
  <c r="Z113" i="1"/>
  <c r="AB113" i="1"/>
  <c r="AD113" i="1"/>
  <c r="AF113" i="1"/>
  <c r="AH113" i="1"/>
  <c r="AJ113" i="1"/>
  <c r="AL113" i="1"/>
  <c r="AN113" i="1"/>
  <c r="AP113" i="1"/>
  <c r="AR113" i="1"/>
  <c r="AT113" i="1"/>
  <c r="AV113" i="1"/>
  <c r="AZ113" i="1"/>
  <c r="AX113" i="1"/>
  <c r="BB113" i="1"/>
  <c r="I113" i="1"/>
  <c r="N114" i="1"/>
  <c r="P114" i="1"/>
  <c r="R114" i="1"/>
  <c r="T114" i="1"/>
  <c r="V114" i="1"/>
  <c r="X114" i="1"/>
  <c r="Z114" i="1"/>
  <c r="AB114" i="1"/>
  <c r="AD114" i="1"/>
  <c r="AF114" i="1"/>
  <c r="AH114" i="1"/>
  <c r="AJ114" i="1"/>
  <c r="AL114" i="1"/>
  <c r="AN114" i="1"/>
  <c r="AP114" i="1"/>
  <c r="AR114" i="1"/>
  <c r="AT114" i="1"/>
  <c r="AV114" i="1"/>
  <c r="AZ114" i="1"/>
  <c r="AX114" i="1"/>
  <c r="BB114" i="1"/>
  <c r="I114" i="1"/>
  <c r="N115" i="1"/>
  <c r="P115" i="1"/>
  <c r="R115" i="1"/>
  <c r="T115" i="1"/>
  <c r="V115" i="1"/>
  <c r="X115" i="1"/>
  <c r="Z115" i="1"/>
  <c r="AB115" i="1"/>
  <c r="AD115" i="1"/>
  <c r="AF115" i="1"/>
  <c r="AH115" i="1"/>
  <c r="AJ115" i="1"/>
  <c r="AL115" i="1"/>
  <c r="AN115" i="1"/>
  <c r="AP115" i="1"/>
  <c r="AR115" i="1"/>
  <c r="AT115" i="1"/>
  <c r="AV115" i="1"/>
  <c r="AZ115" i="1"/>
  <c r="AX115" i="1"/>
  <c r="BB115" i="1"/>
  <c r="I115" i="1"/>
  <c r="N116" i="1"/>
  <c r="P116" i="1"/>
  <c r="R116" i="1"/>
  <c r="T116" i="1"/>
  <c r="V116" i="1"/>
  <c r="X116" i="1"/>
  <c r="Z116" i="1"/>
  <c r="AB116" i="1"/>
  <c r="AD116" i="1"/>
  <c r="AF116" i="1"/>
  <c r="AH116" i="1"/>
  <c r="AJ116" i="1"/>
  <c r="AL116" i="1"/>
  <c r="AN116" i="1"/>
  <c r="AP116" i="1"/>
  <c r="AR116" i="1"/>
  <c r="AT116" i="1"/>
  <c r="AV116" i="1"/>
  <c r="AZ116" i="1"/>
  <c r="AX116" i="1"/>
  <c r="BB116" i="1"/>
  <c r="I116" i="1"/>
  <c r="N117" i="1"/>
  <c r="P117" i="1"/>
  <c r="R117" i="1"/>
  <c r="T117" i="1"/>
  <c r="V117" i="1"/>
  <c r="X117" i="1"/>
  <c r="Z117" i="1"/>
  <c r="AB117" i="1"/>
  <c r="AL117" i="1"/>
  <c r="AN117" i="1"/>
  <c r="AZ117" i="1"/>
  <c r="AX117" i="1"/>
  <c r="BB117" i="1"/>
  <c r="I117" i="1"/>
  <c r="N118" i="1"/>
  <c r="P118" i="1"/>
  <c r="R118" i="1"/>
  <c r="T118" i="1"/>
  <c r="V118" i="1"/>
  <c r="X118" i="1"/>
  <c r="Z118" i="1"/>
  <c r="AB118" i="1"/>
  <c r="AD118" i="1"/>
  <c r="AF118" i="1"/>
  <c r="AH118" i="1"/>
  <c r="AJ118" i="1"/>
  <c r="AL118" i="1"/>
  <c r="AN118" i="1"/>
  <c r="AP118" i="1"/>
  <c r="AR118" i="1"/>
  <c r="AT118" i="1"/>
  <c r="AV118" i="1"/>
  <c r="AZ118" i="1"/>
  <c r="AX118" i="1"/>
  <c r="BB118" i="1"/>
  <c r="I118" i="1"/>
  <c r="N119" i="1"/>
  <c r="P119" i="1"/>
  <c r="R119" i="1"/>
  <c r="T119" i="1"/>
  <c r="V119" i="1"/>
  <c r="X119" i="1"/>
  <c r="Z119" i="1"/>
  <c r="AB119" i="1"/>
  <c r="AD119" i="1"/>
  <c r="AF119" i="1"/>
  <c r="AH119" i="1"/>
  <c r="AJ119" i="1"/>
  <c r="AL119" i="1"/>
  <c r="AN119" i="1"/>
  <c r="AP119" i="1"/>
  <c r="AR119" i="1"/>
  <c r="AT119" i="1"/>
  <c r="AV119" i="1"/>
  <c r="AZ119" i="1"/>
  <c r="AX119" i="1"/>
  <c r="BB119" i="1"/>
  <c r="I119" i="1"/>
  <c r="N120" i="1"/>
  <c r="P120" i="1"/>
  <c r="R120" i="1"/>
  <c r="T120" i="1"/>
  <c r="V120" i="1"/>
  <c r="X120" i="1"/>
  <c r="Z120" i="1"/>
  <c r="AB120" i="1"/>
  <c r="AD120" i="1"/>
  <c r="AF120" i="1"/>
  <c r="AH120" i="1"/>
  <c r="AJ120" i="1"/>
  <c r="AL120" i="1"/>
  <c r="AN120" i="1"/>
  <c r="AP120" i="1"/>
  <c r="AR120" i="1"/>
  <c r="AT120" i="1"/>
  <c r="AV120" i="1"/>
  <c r="AZ120" i="1"/>
  <c r="AX120" i="1"/>
  <c r="BB120" i="1"/>
  <c r="I120" i="1"/>
  <c r="N121" i="1"/>
  <c r="P121" i="1"/>
  <c r="R121" i="1"/>
  <c r="T121" i="1"/>
  <c r="V121" i="1"/>
  <c r="X121" i="1"/>
  <c r="Z121" i="1"/>
  <c r="AB121" i="1"/>
  <c r="AD121" i="1"/>
  <c r="AF121" i="1"/>
  <c r="AH121" i="1"/>
  <c r="AJ121" i="1"/>
  <c r="AL121" i="1"/>
  <c r="AN121" i="1"/>
  <c r="AP121" i="1"/>
  <c r="AR121" i="1"/>
  <c r="AT121" i="1"/>
  <c r="AV121" i="1"/>
  <c r="AZ121" i="1"/>
  <c r="AX121" i="1"/>
  <c r="BB121" i="1"/>
  <c r="I121" i="1"/>
  <c r="N122" i="1"/>
  <c r="P122" i="1"/>
  <c r="R122" i="1"/>
  <c r="T122" i="1"/>
  <c r="V122" i="1"/>
  <c r="X122" i="1"/>
  <c r="Z122" i="1"/>
  <c r="AB122" i="1"/>
  <c r="AD122" i="1"/>
  <c r="AF122" i="1"/>
  <c r="AH122" i="1"/>
  <c r="AJ122" i="1"/>
  <c r="AL122" i="1"/>
  <c r="AN122" i="1"/>
  <c r="AP122" i="1"/>
  <c r="AR122" i="1"/>
  <c r="AT122" i="1"/>
  <c r="AV122" i="1"/>
  <c r="AZ122" i="1"/>
  <c r="AX122" i="1"/>
  <c r="BB122" i="1"/>
  <c r="I122" i="1"/>
  <c r="N123" i="1"/>
  <c r="P123" i="1"/>
  <c r="R123" i="1"/>
  <c r="T123" i="1"/>
  <c r="V123" i="1"/>
  <c r="X123" i="1"/>
  <c r="Z123" i="1"/>
  <c r="AB123" i="1"/>
  <c r="AD123" i="1"/>
  <c r="AF123" i="1"/>
  <c r="AH123" i="1"/>
  <c r="AJ123" i="1"/>
  <c r="AL123" i="1"/>
  <c r="AN123" i="1"/>
  <c r="AP123" i="1"/>
  <c r="AR123" i="1"/>
  <c r="AT123" i="1"/>
  <c r="AV123" i="1"/>
  <c r="AZ123" i="1"/>
  <c r="AX123" i="1"/>
  <c r="BB123" i="1"/>
  <c r="I123" i="1"/>
  <c r="N124" i="1"/>
  <c r="P124" i="1"/>
  <c r="R124" i="1"/>
  <c r="T124" i="1"/>
  <c r="V124" i="1"/>
  <c r="X124" i="1"/>
  <c r="Z124" i="1"/>
  <c r="AB124" i="1"/>
  <c r="AD124" i="1"/>
  <c r="AF124" i="1"/>
  <c r="AH124" i="1"/>
  <c r="AJ124" i="1"/>
  <c r="AL124" i="1"/>
  <c r="AN124" i="1"/>
  <c r="AP124" i="1"/>
  <c r="AR124" i="1"/>
  <c r="AT124" i="1"/>
  <c r="AV124" i="1"/>
  <c r="AZ124" i="1"/>
  <c r="AX124" i="1"/>
  <c r="BB124" i="1"/>
  <c r="I124" i="1"/>
  <c r="N125" i="1"/>
  <c r="P125" i="1"/>
  <c r="R125" i="1"/>
  <c r="T125" i="1"/>
  <c r="V125" i="1"/>
  <c r="X125" i="1"/>
  <c r="Z125" i="1"/>
  <c r="AB125" i="1"/>
  <c r="AD125" i="1"/>
  <c r="AF125" i="1"/>
  <c r="AH125" i="1"/>
  <c r="AJ125" i="1"/>
  <c r="AL125" i="1"/>
  <c r="AN125" i="1"/>
  <c r="AP125" i="1"/>
  <c r="AR125" i="1"/>
  <c r="AT125" i="1"/>
  <c r="AV125" i="1"/>
  <c r="AZ125" i="1"/>
  <c r="AX125" i="1"/>
  <c r="BB125" i="1"/>
  <c r="I125" i="1"/>
  <c r="N126" i="1"/>
  <c r="P126" i="1"/>
  <c r="R126" i="1"/>
  <c r="T126" i="1"/>
  <c r="V126" i="1"/>
  <c r="X126" i="1"/>
  <c r="Z126" i="1"/>
  <c r="AB126" i="1"/>
  <c r="AD126" i="1"/>
  <c r="AF126" i="1"/>
  <c r="AH126" i="1"/>
  <c r="AJ126" i="1"/>
  <c r="AL126" i="1"/>
  <c r="AN126" i="1"/>
  <c r="AP126" i="1"/>
  <c r="AR126" i="1"/>
  <c r="AT126" i="1"/>
  <c r="AV126" i="1"/>
  <c r="AZ126" i="1"/>
  <c r="AX126" i="1"/>
  <c r="BB126" i="1"/>
  <c r="I126" i="1"/>
  <c r="N127" i="1"/>
  <c r="P127" i="1"/>
  <c r="R127" i="1"/>
  <c r="T127" i="1"/>
  <c r="V127" i="1"/>
  <c r="X127" i="1"/>
  <c r="Z127" i="1"/>
  <c r="AB127" i="1"/>
  <c r="AD127" i="1"/>
  <c r="AF127" i="1"/>
  <c r="AH127" i="1"/>
  <c r="AJ127" i="1"/>
  <c r="AL127" i="1"/>
  <c r="AN127" i="1"/>
  <c r="AP127" i="1"/>
  <c r="AR127" i="1"/>
  <c r="AT127" i="1"/>
  <c r="AV127" i="1"/>
  <c r="AZ127" i="1"/>
  <c r="AX127" i="1"/>
  <c r="BB127" i="1"/>
  <c r="I127" i="1"/>
  <c r="N128" i="1"/>
  <c r="P128" i="1"/>
  <c r="R128" i="1"/>
  <c r="T128" i="1"/>
  <c r="V128" i="1"/>
  <c r="X128" i="1"/>
  <c r="Z128" i="1"/>
  <c r="AB128" i="1"/>
  <c r="AD128" i="1"/>
  <c r="AF128" i="1"/>
  <c r="AH128" i="1"/>
  <c r="AJ128" i="1"/>
  <c r="AL128" i="1"/>
  <c r="AN128" i="1"/>
  <c r="AP128" i="1"/>
  <c r="AR128" i="1"/>
  <c r="AT128" i="1"/>
  <c r="AV128" i="1"/>
  <c r="AZ128" i="1"/>
  <c r="AX128" i="1"/>
  <c r="BB128" i="1"/>
  <c r="I128" i="1"/>
  <c r="N129" i="1"/>
  <c r="P129" i="1"/>
  <c r="R129" i="1"/>
  <c r="T129" i="1"/>
  <c r="V129" i="1"/>
  <c r="X129" i="1"/>
  <c r="Z129" i="1"/>
  <c r="AB129" i="1"/>
  <c r="AD129" i="1"/>
  <c r="AF129" i="1"/>
  <c r="AH129" i="1"/>
  <c r="AJ129" i="1"/>
  <c r="AL129" i="1"/>
  <c r="AN129" i="1"/>
  <c r="AP129" i="1"/>
  <c r="AR129" i="1"/>
  <c r="AT129" i="1"/>
  <c r="AV129" i="1"/>
  <c r="AZ129" i="1"/>
  <c r="AX129" i="1"/>
  <c r="BB129" i="1"/>
  <c r="I129" i="1"/>
  <c r="N130" i="1"/>
  <c r="P130" i="1"/>
  <c r="R130" i="1"/>
  <c r="T130" i="1"/>
  <c r="V130" i="1"/>
  <c r="X130" i="1"/>
  <c r="Z130" i="1"/>
  <c r="AB130" i="1"/>
  <c r="AD130" i="1"/>
  <c r="AF130" i="1"/>
  <c r="AH130" i="1"/>
  <c r="AJ130" i="1"/>
  <c r="AL130" i="1"/>
  <c r="AN130" i="1"/>
  <c r="AP130" i="1"/>
  <c r="AR130" i="1"/>
  <c r="AT130" i="1"/>
  <c r="AV130" i="1"/>
  <c r="AZ130" i="1"/>
  <c r="AX130" i="1"/>
  <c r="BB130" i="1"/>
  <c r="I130" i="1"/>
  <c r="N131" i="1"/>
  <c r="P131" i="1"/>
  <c r="R131" i="1"/>
  <c r="T131" i="1"/>
  <c r="V131" i="1"/>
  <c r="X131" i="1"/>
  <c r="Z131" i="1"/>
  <c r="AB131" i="1"/>
  <c r="AD131" i="1"/>
  <c r="AF131" i="1"/>
  <c r="AH131" i="1"/>
  <c r="AJ131" i="1"/>
  <c r="AL131" i="1"/>
  <c r="AN131" i="1"/>
  <c r="AP131" i="1"/>
  <c r="AR131" i="1"/>
  <c r="AT131" i="1"/>
  <c r="AV131" i="1"/>
  <c r="AZ131" i="1"/>
  <c r="AX131" i="1"/>
  <c r="BB131" i="1"/>
  <c r="I131" i="1"/>
  <c r="N132" i="1"/>
  <c r="P132" i="1"/>
  <c r="R132" i="1"/>
  <c r="T132" i="1"/>
  <c r="V132" i="1"/>
  <c r="X132" i="1"/>
  <c r="Z132" i="1"/>
  <c r="AB132" i="1"/>
  <c r="AD132" i="1"/>
  <c r="AF132" i="1"/>
  <c r="AH132" i="1"/>
  <c r="AJ132" i="1"/>
  <c r="AL132" i="1"/>
  <c r="AN132" i="1"/>
  <c r="AP132" i="1"/>
  <c r="AR132" i="1"/>
  <c r="AT132" i="1"/>
  <c r="AV132" i="1"/>
  <c r="AZ132" i="1"/>
  <c r="AX132" i="1"/>
  <c r="BB132" i="1"/>
  <c r="I132" i="1"/>
  <c r="N133" i="1"/>
  <c r="P133" i="1"/>
  <c r="R133" i="1"/>
  <c r="T133" i="1"/>
  <c r="V133" i="1"/>
  <c r="X133" i="1"/>
  <c r="Z133" i="1"/>
  <c r="AB133" i="1"/>
  <c r="AD133" i="1"/>
  <c r="AF133" i="1"/>
  <c r="AH133" i="1"/>
  <c r="AJ133" i="1"/>
  <c r="AL133" i="1"/>
  <c r="AN133" i="1"/>
  <c r="AP133" i="1"/>
  <c r="AR133" i="1"/>
  <c r="AT133" i="1"/>
  <c r="AV133" i="1"/>
  <c r="AZ133" i="1"/>
  <c r="AX133" i="1"/>
  <c r="BB133" i="1"/>
  <c r="I133" i="1"/>
  <c r="N134" i="1"/>
  <c r="P134" i="1"/>
  <c r="R134" i="1"/>
  <c r="T134" i="1"/>
  <c r="V134" i="1"/>
  <c r="X134" i="1"/>
  <c r="Z134" i="1"/>
  <c r="AB134" i="1"/>
  <c r="AD134" i="1"/>
  <c r="AF134" i="1"/>
  <c r="AH134" i="1"/>
  <c r="AJ134" i="1"/>
  <c r="AL134" i="1"/>
  <c r="AN134" i="1"/>
  <c r="AP134" i="1"/>
  <c r="AR134" i="1"/>
  <c r="AT134" i="1"/>
  <c r="AV134" i="1"/>
  <c r="AZ134" i="1"/>
  <c r="AX134" i="1"/>
  <c r="BB134" i="1"/>
  <c r="I134" i="1"/>
  <c r="N135" i="1"/>
  <c r="P135" i="1"/>
  <c r="R135" i="1"/>
  <c r="T135" i="1"/>
  <c r="V135" i="1"/>
  <c r="X135" i="1"/>
  <c r="Z135" i="1"/>
  <c r="AB135" i="1"/>
  <c r="AD135" i="1"/>
  <c r="AF135" i="1"/>
  <c r="AH135" i="1"/>
  <c r="AJ135" i="1"/>
  <c r="AL135" i="1"/>
  <c r="AN135" i="1"/>
  <c r="AP135" i="1"/>
  <c r="AR135" i="1"/>
  <c r="AT135" i="1"/>
  <c r="AV135" i="1"/>
  <c r="AZ135" i="1"/>
  <c r="AX135" i="1"/>
  <c r="BB135" i="1"/>
  <c r="I135" i="1"/>
  <c r="N136" i="1"/>
  <c r="P136" i="1"/>
  <c r="R136" i="1"/>
  <c r="T136" i="1"/>
  <c r="V136" i="1"/>
  <c r="X136" i="1"/>
  <c r="Z136" i="1"/>
  <c r="AB136" i="1"/>
  <c r="AD136" i="1"/>
  <c r="AF136" i="1"/>
  <c r="AH136" i="1"/>
  <c r="AJ136" i="1"/>
  <c r="AL136" i="1"/>
  <c r="AN136" i="1"/>
  <c r="AP136" i="1"/>
  <c r="AR136" i="1"/>
  <c r="AT136" i="1"/>
  <c r="AV136" i="1"/>
  <c r="AZ136" i="1"/>
  <c r="AX136" i="1"/>
  <c r="BB136" i="1"/>
  <c r="I136" i="1"/>
  <c r="N137" i="1"/>
  <c r="P137" i="1"/>
  <c r="R137" i="1"/>
  <c r="T137" i="1"/>
  <c r="V137" i="1"/>
  <c r="X137" i="1"/>
  <c r="Z137" i="1"/>
  <c r="AB137" i="1"/>
  <c r="AD137" i="1"/>
  <c r="AF137" i="1"/>
  <c r="AH137" i="1"/>
  <c r="AJ137" i="1"/>
  <c r="AL137" i="1"/>
  <c r="AN137" i="1"/>
  <c r="AP137" i="1"/>
  <c r="AR137" i="1"/>
  <c r="AT137" i="1"/>
  <c r="AV137" i="1"/>
  <c r="AZ137" i="1"/>
  <c r="AX137" i="1"/>
  <c r="BB137" i="1"/>
  <c r="I137" i="1"/>
  <c r="N138" i="1"/>
  <c r="P138" i="1"/>
  <c r="R138" i="1"/>
  <c r="T138" i="1"/>
  <c r="V138" i="1"/>
  <c r="X138" i="1"/>
  <c r="Z138" i="1"/>
  <c r="AB138" i="1"/>
  <c r="AD138" i="1"/>
  <c r="AF138" i="1"/>
  <c r="AH138" i="1"/>
  <c r="AJ138" i="1"/>
  <c r="AL138" i="1"/>
  <c r="AN138" i="1"/>
  <c r="AP138" i="1"/>
  <c r="AR138" i="1"/>
  <c r="AT138" i="1"/>
  <c r="AV138" i="1"/>
  <c r="AZ138" i="1"/>
  <c r="AX138" i="1"/>
  <c r="BB138" i="1"/>
  <c r="I138" i="1"/>
  <c r="N139" i="1"/>
  <c r="P139" i="1"/>
  <c r="R139" i="1"/>
  <c r="T139" i="1"/>
  <c r="V139" i="1"/>
  <c r="X139" i="1"/>
  <c r="Z139" i="1"/>
  <c r="AB139" i="1"/>
  <c r="AD139" i="1"/>
  <c r="AF139" i="1"/>
  <c r="AH139" i="1"/>
  <c r="AJ139" i="1"/>
  <c r="AL139" i="1"/>
  <c r="AN139" i="1"/>
  <c r="AP139" i="1"/>
  <c r="AR139" i="1"/>
  <c r="AT139" i="1"/>
  <c r="AV139" i="1"/>
  <c r="AZ139" i="1"/>
  <c r="AX139" i="1"/>
  <c r="BB139" i="1"/>
  <c r="I139" i="1"/>
  <c r="N140" i="1"/>
  <c r="P140" i="1"/>
  <c r="R140" i="1"/>
  <c r="T140" i="1"/>
  <c r="V140" i="1"/>
  <c r="X140" i="1"/>
  <c r="Z140" i="1"/>
  <c r="AB140" i="1"/>
  <c r="AD140" i="1"/>
  <c r="AF140" i="1"/>
  <c r="AH140" i="1"/>
  <c r="AJ140" i="1"/>
  <c r="AL140" i="1"/>
  <c r="AN140" i="1"/>
  <c r="AP140" i="1"/>
  <c r="AR140" i="1"/>
  <c r="AT140" i="1"/>
  <c r="AV140" i="1"/>
  <c r="AZ140" i="1"/>
  <c r="AX140" i="1"/>
  <c r="BB140" i="1"/>
  <c r="I140" i="1"/>
  <c r="N141" i="1"/>
  <c r="P141" i="1"/>
  <c r="R141" i="1"/>
  <c r="T141" i="1"/>
  <c r="V141" i="1"/>
  <c r="X141" i="1"/>
  <c r="Z141" i="1"/>
  <c r="AB141" i="1"/>
  <c r="AD141" i="1"/>
  <c r="AF141" i="1"/>
  <c r="AH141" i="1"/>
  <c r="AJ141" i="1"/>
  <c r="AL141" i="1"/>
  <c r="AN141" i="1"/>
  <c r="AP141" i="1"/>
  <c r="AR141" i="1"/>
  <c r="AT141" i="1"/>
  <c r="AV141" i="1"/>
  <c r="AZ141" i="1"/>
  <c r="AX141" i="1"/>
  <c r="BB141" i="1"/>
  <c r="I141" i="1"/>
  <c r="N142" i="1"/>
  <c r="P142" i="1"/>
  <c r="R142" i="1"/>
  <c r="T142" i="1"/>
  <c r="V142" i="1"/>
  <c r="X142" i="1"/>
  <c r="Z142" i="1"/>
  <c r="AB142" i="1"/>
  <c r="AD142" i="1"/>
  <c r="AF142" i="1"/>
  <c r="AH142" i="1"/>
  <c r="AJ142" i="1"/>
  <c r="AL142" i="1"/>
  <c r="AN142" i="1"/>
  <c r="AP142" i="1"/>
  <c r="AR142" i="1"/>
  <c r="AT142" i="1"/>
  <c r="AV142" i="1"/>
  <c r="AZ142" i="1"/>
  <c r="AX142" i="1"/>
  <c r="BB142" i="1"/>
  <c r="I142" i="1"/>
  <c r="N143" i="1"/>
  <c r="P143" i="1"/>
  <c r="R143" i="1"/>
  <c r="T143" i="1"/>
  <c r="V143" i="1"/>
  <c r="X143" i="1"/>
  <c r="Z143" i="1"/>
  <c r="AB143" i="1"/>
  <c r="AD143" i="1"/>
  <c r="AF143" i="1"/>
  <c r="AH143" i="1"/>
  <c r="AJ143" i="1"/>
  <c r="AL143" i="1"/>
  <c r="AN143" i="1"/>
  <c r="AP143" i="1"/>
  <c r="AR143" i="1"/>
  <c r="AT143" i="1"/>
  <c r="AV143" i="1"/>
  <c r="AZ143" i="1"/>
  <c r="AX143" i="1"/>
  <c r="BB143" i="1"/>
  <c r="I143" i="1"/>
  <c r="N144" i="1"/>
  <c r="P144" i="1"/>
  <c r="R144" i="1"/>
  <c r="T144" i="1"/>
  <c r="V144" i="1"/>
  <c r="X144" i="1"/>
  <c r="Z144" i="1"/>
  <c r="AB144" i="1"/>
  <c r="AD144" i="1"/>
  <c r="AF144" i="1"/>
  <c r="AH144" i="1"/>
  <c r="AJ144" i="1"/>
  <c r="AL144" i="1"/>
  <c r="AN144" i="1"/>
  <c r="AP144" i="1"/>
  <c r="AR144" i="1"/>
  <c r="AT144" i="1"/>
  <c r="AV144" i="1"/>
  <c r="AZ144" i="1"/>
  <c r="AX144" i="1"/>
  <c r="BB144" i="1"/>
  <c r="I144" i="1"/>
  <c r="N145" i="1"/>
  <c r="P145" i="1"/>
  <c r="R145" i="1"/>
  <c r="T145" i="1"/>
  <c r="V145" i="1"/>
  <c r="X145" i="1"/>
  <c r="Z145" i="1"/>
  <c r="AB145" i="1"/>
  <c r="AD145" i="1"/>
  <c r="AF145" i="1"/>
  <c r="AH145" i="1"/>
  <c r="AJ145" i="1"/>
  <c r="AL145" i="1"/>
  <c r="AN145" i="1"/>
  <c r="AP145" i="1"/>
  <c r="AR145" i="1"/>
  <c r="AT145" i="1"/>
  <c r="AV145" i="1"/>
  <c r="AZ145" i="1"/>
  <c r="AX145" i="1"/>
  <c r="BB145" i="1"/>
  <c r="I145" i="1"/>
  <c r="N146" i="1"/>
  <c r="P146" i="1"/>
  <c r="R146" i="1"/>
  <c r="T146" i="1"/>
  <c r="V146" i="1"/>
  <c r="X146" i="1"/>
  <c r="Z146" i="1"/>
  <c r="AB146" i="1"/>
  <c r="AD146" i="1"/>
  <c r="AF146" i="1"/>
  <c r="AH146" i="1"/>
  <c r="AJ146" i="1"/>
  <c r="AL146" i="1"/>
  <c r="AN146" i="1"/>
  <c r="AP146" i="1"/>
  <c r="AR146" i="1"/>
  <c r="AT146" i="1"/>
  <c r="AV146" i="1"/>
  <c r="AZ146" i="1"/>
  <c r="AX146" i="1"/>
  <c r="BB146" i="1"/>
  <c r="I146" i="1"/>
  <c r="N147" i="1"/>
  <c r="P147" i="1"/>
  <c r="R147" i="1"/>
  <c r="T147" i="1"/>
  <c r="V147" i="1"/>
  <c r="X147" i="1"/>
  <c r="Z147" i="1"/>
  <c r="AB147" i="1"/>
  <c r="AD147" i="1"/>
  <c r="AF147" i="1"/>
  <c r="AH147" i="1"/>
  <c r="AJ147" i="1"/>
  <c r="AL147" i="1"/>
  <c r="AN147" i="1"/>
  <c r="AP147" i="1"/>
  <c r="AR147" i="1"/>
  <c r="AT147" i="1"/>
  <c r="AV147" i="1"/>
  <c r="AZ147" i="1"/>
  <c r="AX147" i="1"/>
  <c r="BB147" i="1"/>
  <c r="I147" i="1"/>
  <c r="N148" i="1"/>
  <c r="P148" i="1"/>
  <c r="R148" i="1"/>
  <c r="T148" i="1"/>
  <c r="V148" i="1"/>
  <c r="X148" i="1"/>
  <c r="Z148" i="1"/>
  <c r="AB148" i="1"/>
  <c r="AD148" i="1"/>
  <c r="AF148" i="1"/>
  <c r="AH148" i="1"/>
  <c r="AJ148" i="1"/>
  <c r="AL148" i="1"/>
  <c r="AN148" i="1"/>
  <c r="AP148" i="1"/>
  <c r="AR148" i="1"/>
  <c r="AT148" i="1"/>
  <c r="AV148" i="1"/>
  <c r="AZ148" i="1"/>
  <c r="AX148" i="1"/>
  <c r="BB148" i="1"/>
  <c r="I148" i="1"/>
  <c r="N149" i="1"/>
  <c r="P149" i="1"/>
  <c r="R149" i="1"/>
  <c r="T149" i="1"/>
  <c r="V149" i="1"/>
  <c r="X149" i="1"/>
  <c r="Z149" i="1"/>
  <c r="AB149" i="1"/>
  <c r="AD149" i="1"/>
  <c r="AF149" i="1"/>
  <c r="AH149" i="1"/>
  <c r="AJ149" i="1"/>
  <c r="AL149" i="1"/>
  <c r="AN149" i="1"/>
  <c r="AP149" i="1"/>
  <c r="AR149" i="1"/>
  <c r="AT149" i="1"/>
  <c r="AV149" i="1"/>
  <c r="AZ149" i="1"/>
  <c r="AX149" i="1"/>
  <c r="BB149" i="1"/>
  <c r="I149" i="1"/>
  <c r="N150" i="1"/>
  <c r="P150" i="1"/>
  <c r="R150" i="1"/>
  <c r="T150" i="1"/>
  <c r="V150" i="1"/>
  <c r="X150" i="1"/>
  <c r="Z150" i="1"/>
  <c r="AB150" i="1"/>
  <c r="AD150" i="1"/>
  <c r="AF150" i="1"/>
  <c r="AH150" i="1"/>
  <c r="AJ150" i="1"/>
  <c r="AL150" i="1"/>
  <c r="AN150" i="1"/>
  <c r="AP150" i="1"/>
  <c r="AR150" i="1"/>
  <c r="AT150" i="1"/>
  <c r="AV150" i="1"/>
  <c r="AZ150" i="1"/>
  <c r="AX150" i="1"/>
  <c r="BB150" i="1"/>
  <c r="I150" i="1"/>
  <c r="N151" i="1"/>
  <c r="P151" i="1"/>
  <c r="R151" i="1"/>
  <c r="T151" i="1"/>
  <c r="V151" i="1"/>
  <c r="X151" i="1"/>
  <c r="Z151" i="1"/>
  <c r="AB151" i="1"/>
  <c r="AD151" i="1"/>
  <c r="AF151" i="1"/>
  <c r="AH151" i="1"/>
  <c r="AJ151" i="1"/>
  <c r="AL151" i="1"/>
  <c r="AN151" i="1"/>
  <c r="AP151" i="1"/>
  <c r="AR151" i="1"/>
  <c r="AT151" i="1"/>
  <c r="AV151" i="1"/>
  <c r="AZ151" i="1"/>
  <c r="AX151" i="1"/>
  <c r="BB151" i="1"/>
  <c r="I151" i="1"/>
  <c r="N152" i="1"/>
  <c r="P152" i="1"/>
  <c r="R152" i="1"/>
  <c r="T152" i="1"/>
  <c r="V152" i="1"/>
  <c r="X152" i="1"/>
  <c r="Z152" i="1"/>
  <c r="AB152" i="1"/>
  <c r="AD152" i="1"/>
  <c r="AF152" i="1"/>
  <c r="AH152" i="1"/>
  <c r="AJ152" i="1"/>
  <c r="AL152" i="1"/>
  <c r="AN152" i="1"/>
  <c r="AP152" i="1"/>
  <c r="AR152" i="1"/>
  <c r="AT152" i="1"/>
  <c r="AV152" i="1"/>
  <c r="AZ152" i="1"/>
  <c r="AX152" i="1"/>
  <c r="BB152" i="1"/>
  <c r="I152" i="1"/>
  <c r="N153" i="1"/>
  <c r="P153" i="1"/>
  <c r="R153" i="1"/>
  <c r="T153" i="1"/>
  <c r="V153" i="1"/>
  <c r="X153" i="1"/>
  <c r="Z153" i="1"/>
  <c r="AB153" i="1"/>
  <c r="AD153" i="1"/>
  <c r="AF153" i="1"/>
  <c r="AH153" i="1"/>
  <c r="AJ153" i="1"/>
  <c r="AL153" i="1"/>
  <c r="AN153" i="1"/>
  <c r="AP153" i="1"/>
  <c r="AR153" i="1"/>
  <c r="AT153" i="1"/>
  <c r="AV153" i="1"/>
  <c r="AZ153" i="1"/>
  <c r="AX153" i="1"/>
  <c r="BB153" i="1"/>
  <c r="I153" i="1"/>
  <c r="N154" i="1"/>
  <c r="P154" i="1"/>
  <c r="R154" i="1"/>
  <c r="T154" i="1"/>
  <c r="V154" i="1"/>
  <c r="X154" i="1"/>
  <c r="Z154" i="1"/>
  <c r="AB154" i="1"/>
  <c r="AD154" i="1"/>
  <c r="AF154" i="1"/>
  <c r="AH154" i="1"/>
  <c r="AJ154" i="1"/>
  <c r="AL154" i="1"/>
  <c r="AN154" i="1"/>
  <c r="AP154" i="1"/>
  <c r="AR154" i="1"/>
  <c r="AT154" i="1"/>
  <c r="AV154" i="1"/>
  <c r="AZ154" i="1"/>
  <c r="AX154" i="1"/>
  <c r="BB154" i="1"/>
  <c r="I154" i="1"/>
  <c r="N155" i="1"/>
  <c r="P155" i="1"/>
  <c r="R155" i="1"/>
  <c r="T155" i="1"/>
  <c r="V155" i="1"/>
  <c r="X155" i="1"/>
  <c r="Z155" i="1"/>
  <c r="AB155" i="1"/>
  <c r="AD155" i="1"/>
  <c r="AF155" i="1"/>
  <c r="AH155" i="1"/>
  <c r="AJ155" i="1"/>
  <c r="AL155" i="1"/>
  <c r="AN155" i="1"/>
  <c r="AP155" i="1"/>
  <c r="AR155" i="1"/>
  <c r="AT155" i="1"/>
  <c r="AV155" i="1"/>
  <c r="AZ155" i="1"/>
  <c r="AX155" i="1"/>
  <c r="BB155" i="1"/>
  <c r="I155" i="1"/>
  <c r="N156" i="1"/>
  <c r="P156" i="1"/>
  <c r="R156" i="1"/>
  <c r="T156" i="1"/>
  <c r="V156" i="1"/>
  <c r="X156" i="1"/>
  <c r="Z156" i="1"/>
  <c r="AB156" i="1"/>
  <c r="AD156" i="1"/>
  <c r="AF156" i="1"/>
  <c r="AH156" i="1"/>
  <c r="AJ156" i="1"/>
  <c r="AL156" i="1"/>
  <c r="AN156" i="1"/>
  <c r="AP156" i="1"/>
  <c r="AR156" i="1"/>
  <c r="AT156" i="1"/>
  <c r="AV156" i="1"/>
  <c r="AZ156" i="1"/>
  <c r="AX156" i="1"/>
  <c r="BB156" i="1"/>
  <c r="I156" i="1"/>
  <c r="N157" i="1"/>
  <c r="P157" i="1"/>
  <c r="R157" i="1"/>
  <c r="T157" i="1"/>
  <c r="V157" i="1"/>
  <c r="X157" i="1"/>
  <c r="Z157" i="1"/>
  <c r="AB157" i="1"/>
  <c r="AD157" i="1"/>
  <c r="AF157" i="1"/>
  <c r="AH157" i="1"/>
  <c r="AJ157" i="1"/>
  <c r="AL157" i="1"/>
  <c r="AN157" i="1"/>
  <c r="AP157" i="1"/>
  <c r="AR157" i="1"/>
  <c r="AT157" i="1"/>
  <c r="AV157" i="1"/>
  <c r="AZ157" i="1"/>
  <c r="AX157" i="1"/>
  <c r="BB157" i="1"/>
  <c r="I157" i="1"/>
  <c r="N158" i="1"/>
  <c r="P158" i="1"/>
  <c r="R158" i="1"/>
  <c r="T158" i="1"/>
  <c r="V158" i="1"/>
  <c r="X158" i="1"/>
  <c r="Z158" i="1"/>
  <c r="AB158" i="1"/>
  <c r="AD158" i="1"/>
  <c r="AF158" i="1"/>
  <c r="AH158" i="1"/>
  <c r="AJ158" i="1"/>
  <c r="AL158" i="1"/>
  <c r="AN158" i="1"/>
  <c r="AP158" i="1"/>
  <c r="AR158" i="1"/>
  <c r="AT158" i="1"/>
  <c r="AV158" i="1"/>
  <c r="AZ158" i="1"/>
  <c r="AX158" i="1"/>
  <c r="BB158" i="1"/>
  <c r="I158" i="1"/>
  <c r="N159" i="1"/>
  <c r="P159" i="1"/>
  <c r="R159" i="1"/>
  <c r="T159" i="1"/>
  <c r="V159" i="1"/>
  <c r="X159" i="1"/>
  <c r="Z159" i="1"/>
  <c r="AB159" i="1"/>
  <c r="AD159" i="1"/>
  <c r="AF159" i="1"/>
  <c r="AH159" i="1"/>
  <c r="AJ159" i="1"/>
  <c r="AL159" i="1"/>
  <c r="AN159" i="1"/>
  <c r="AP159" i="1"/>
  <c r="AR159" i="1"/>
  <c r="AT159" i="1"/>
  <c r="AV159" i="1"/>
  <c r="AZ159" i="1"/>
  <c r="AX159" i="1"/>
  <c r="BB159" i="1"/>
  <c r="I159" i="1"/>
  <c r="N160" i="1"/>
  <c r="P160" i="1"/>
  <c r="R160" i="1"/>
  <c r="T160" i="1"/>
  <c r="V160" i="1"/>
  <c r="X160" i="1"/>
  <c r="Z160" i="1"/>
  <c r="AB160" i="1"/>
  <c r="AD160" i="1"/>
  <c r="AF160" i="1"/>
  <c r="AH160" i="1"/>
  <c r="AJ160" i="1"/>
  <c r="AL160" i="1"/>
  <c r="AN160" i="1"/>
  <c r="AP160" i="1"/>
  <c r="AR160" i="1"/>
  <c r="AT160" i="1"/>
  <c r="AV160" i="1"/>
  <c r="AZ160" i="1"/>
  <c r="AX160" i="1"/>
  <c r="BB160" i="1"/>
  <c r="I160" i="1"/>
  <c r="N161" i="1"/>
  <c r="P161" i="1"/>
  <c r="R161" i="1"/>
  <c r="T161" i="1"/>
  <c r="V161" i="1"/>
  <c r="X161" i="1"/>
  <c r="Z161" i="1"/>
  <c r="AB161" i="1"/>
  <c r="AD161" i="1"/>
  <c r="AF161" i="1"/>
  <c r="AH161" i="1"/>
  <c r="AJ161" i="1"/>
  <c r="AL161" i="1"/>
  <c r="AN161" i="1"/>
  <c r="AP161" i="1"/>
  <c r="AR161" i="1"/>
  <c r="AT161" i="1"/>
  <c r="AV161" i="1"/>
  <c r="AZ161" i="1"/>
  <c r="AX161" i="1"/>
  <c r="BB161" i="1"/>
  <c r="I161" i="1"/>
  <c r="N162" i="1"/>
  <c r="P162" i="1"/>
  <c r="R162" i="1"/>
  <c r="T162" i="1"/>
  <c r="V162" i="1"/>
  <c r="X162" i="1"/>
  <c r="Z162" i="1"/>
  <c r="AB162" i="1"/>
  <c r="AD162" i="1"/>
  <c r="AF162" i="1"/>
  <c r="AH162" i="1"/>
  <c r="AJ162" i="1"/>
  <c r="AL162" i="1"/>
  <c r="AN162" i="1"/>
  <c r="AP162" i="1"/>
  <c r="AR162" i="1"/>
  <c r="AT162" i="1"/>
  <c r="AV162" i="1"/>
  <c r="AZ162" i="1"/>
  <c r="AX162" i="1"/>
  <c r="BB162" i="1"/>
  <c r="I162" i="1"/>
  <c r="N163" i="1"/>
  <c r="P163" i="1"/>
  <c r="R163" i="1"/>
  <c r="T163" i="1"/>
  <c r="V163" i="1"/>
  <c r="X163" i="1"/>
  <c r="Z163" i="1"/>
  <c r="AB163" i="1"/>
  <c r="AD163" i="1"/>
  <c r="AF163" i="1"/>
  <c r="AH163" i="1"/>
  <c r="AJ163" i="1"/>
  <c r="AL163" i="1"/>
  <c r="AN163" i="1"/>
  <c r="AP163" i="1"/>
  <c r="AR163" i="1"/>
  <c r="AT163" i="1"/>
  <c r="AV163" i="1"/>
  <c r="AZ163" i="1"/>
  <c r="AX163" i="1"/>
  <c r="BB163" i="1"/>
  <c r="I163" i="1"/>
  <c r="N164" i="1"/>
  <c r="P164" i="1"/>
  <c r="R164" i="1"/>
  <c r="T164" i="1"/>
  <c r="V164" i="1"/>
  <c r="X164" i="1"/>
  <c r="Z164" i="1"/>
  <c r="AB164" i="1"/>
  <c r="AD164" i="1"/>
  <c r="AF164" i="1"/>
  <c r="AH164" i="1"/>
  <c r="AJ164" i="1"/>
  <c r="AL164" i="1"/>
  <c r="AN164" i="1"/>
  <c r="AP164" i="1"/>
  <c r="AR164" i="1"/>
  <c r="AT164" i="1"/>
  <c r="AV164" i="1"/>
  <c r="AZ164" i="1"/>
  <c r="AX164" i="1"/>
  <c r="BB164" i="1"/>
  <c r="I164" i="1"/>
  <c r="N165" i="1"/>
  <c r="P165" i="1"/>
  <c r="R165" i="1"/>
  <c r="T165" i="1"/>
  <c r="V165" i="1"/>
  <c r="X165" i="1"/>
  <c r="Z165" i="1"/>
  <c r="AB165" i="1"/>
  <c r="AD165" i="1"/>
  <c r="AF165" i="1"/>
  <c r="AH165" i="1"/>
  <c r="AJ165" i="1"/>
  <c r="AL165" i="1"/>
  <c r="AN165" i="1"/>
  <c r="AP165" i="1"/>
  <c r="AR165" i="1"/>
  <c r="AT165" i="1"/>
  <c r="AV165" i="1"/>
  <c r="AZ165" i="1"/>
  <c r="AX165" i="1"/>
  <c r="BB165" i="1"/>
  <c r="I165" i="1"/>
  <c r="N166" i="1"/>
  <c r="P166" i="1"/>
  <c r="R166" i="1"/>
  <c r="T166" i="1"/>
  <c r="V166" i="1"/>
  <c r="X166" i="1"/>
  <c r="Z166" i="1"/>
  <c r="AB166" i="1"/>
  <c r="AD166" i="1"/>
  <c r="AF166" i="1"/>
  <c r="AH166" i="1"/>
  <c r="AJ166" i="1"/>
  <c r="AL166" i="1"/>
  <c r="AN166" i="1"/>
  <c r="AP166" i="1"/>
  <c r="AR166" i="1"/>
  <c r="AT166" i="1"/>
  <c r="AV166" i="1"/>
  <c r="AZ166" i="1"/>
  <c r="AX166" i="1"/>
  <c r="BB166" i="1"/>
  <c r="I166" i="1"/>
  <c r="N167" i="1"/>
  <c r="P167" i="1"/>
  <c r="R167" i="1"/>
  <c r="T167" i="1"/>
  <c r="V167" i="1"/>
  <c r="X167" i="1"/>
  <c r="Z167" i="1"/>
  <c r="AB167" i="1"/>
  <c r="AD167" i="1"/>
  <c r="AF167" i="1"/>
  <c r="AH167" i="1"/>
  <c r="AJ167" i="1"/>
  <c r="AL167" i="1"/>
  <c r="AN167" i="1"/>
  <c r="AP167" i="1"/>
  <c r="AR167" i="1"/>
  <c r="AT167" i="1"/>
  <c r="AV167" i="1"/>
  <c r="AZ167" i="1"/>
  <c r="AX167" i="1"/>
  <c r="BB167" i="1"/>
  <c r="I167" i="1"/>
  <c r="N168" i="1"/>
  <c r="P168" i="1"/>
  <c r="R168" i="1"/>
  <c r="T168" i="1"/>
  <c r="V168" i="1"/>
  <c r="X168" i="1"/>
  <c r="Z168" i="1"/>
  <c r="AB168" i="1"/>
  <c r="AD168" i="1"/>
  <c r="AF168" i="1"/>
  <c r="AH168" i="1"/>
  <c r="AJ168" i="1"/>
  <c r="AL168" i="1"/>
  <c r="AN168" i="1"/>
  <c r="AP168" i="1"/>
  <c r="AR168" i="1"/>
  <c r="AT168" i="1"/>
  <c r="AV168" i="1"/>
  <c r="AZ168" i="1"/>
  <c r="AX168" i="1"/>
  <c r="I168" i="1"/>
  <c r="A169" i="1"/>
  <c r="BC7" i="2"/>
  <c r="BA193" i="2"/>
  <c r="BB91" i="2"/>
  <c r="AB91" i="2"/>
  <c r="Z91" i="2"/>
  <c r="X91" i="2"/>
  <c r="V91" i="2"/>
  <c r="BB192" i="2"/>
  <c r="AB192" i="2"/>
  <c r="Z192" i="2"/>
  <c r="X192" i="2"/>
  <c r="V192" i="2"/>
  <c r="BC192" i="2"/>
  <c r="AZ91" i="2"/>
  <c r="AX91" i="2"/>
  <c r="AV91" i="2"/>
  <c r="AT91" i="2"/>
  <c r="AR91" i="2"/>
  <c r="AP91" i="2"/>
  <c r="AN91" i="2"/>
  <c r="AL91" i="2"/>
  <c r="AJ91" i="2"/>
  <c r="AH91" i="2"/>
  <c r="AF91" i="2"/>
  <c r="AD91" i="2"/>
  <c r="T91" i="2"/>
  <c r="R91" i="2"/>
  <c r="P91" i="2"/>
  <c r="N91" i="2"/>
  <c r="K91" i="2"/>
  <c r="J91" i="2"/>
  <c r="I91" i="2"/>
  <c r="H91" i="2"/>
  <c r="E91" i="2"/>
  <c r="BB42" i="2"/>
  <c r="N42" i="2"/>
  <c r="P42" i="2"/>
  <c r="R42" i="2"/>
  <c r="T42" i="2"/>
  <c r="V42" i="2"/>
  <c r="X42" i="2"/>
  <c r="Z42" i="2"/>
  <c r="AB42" i="2"/>
  <c r="AD42" i="2"/>
  <c r="AF42" i="2"/>
  <c r="AH42" i="2"/>
  <c r="AJ42" i="2"/>
  <c r="AL42" i="2"/>
  <c r="AN42" i="2"/>
  <c r="AP42" i="2"/>
  <c r="AR42" i="2"/>
  <c r="AT42" i="2"/>
  <c r="AV42" i="2"/>
  <c r="AX42" i="2"/>
  <c r="AZ42" i="2"/>
  <c r="I42" i="2"/>
  <c r="BB119" i="2"/>
  <c r="N119" i="2"/>
  <c r="P119" i="2"/>
  <c r="R119" i="2"/>
  <c r="T119" i="2"/>
  <c r="V119" i="2"/>
  <c r="X119" i="2"/>
  <c r="Z119" i="2"/>
  <c r="AB119" i="2"/>
  <c r="AD119" i="2"/>
  <c r="AF119" i="2"/>
  <c r="AH119" i="2"/>
  <c r="AJ119" i="2"/>
  <c r="AL119" i="2"/>
  <c r="AN119" i="2"/>
  <c r="AP119" i="2"/>
  <c r="AR119" i="2"/>
  <c r="AT119" i="2"/>
  <c r="AV119" i="2"/>
  <c r="AX119" i="2"/>
  <c r="AZ119" i="2"/>
  <c r="I119" i="2"/>
  <c r="N6" i="2"/>
  <c r="P6" i="2"/>
  <c r="R6" i="2"/>
  <c r="T6" i="2"/>
  <c r="V6" i="2"/>
  <c r="X6" i="2"/>
  <c r="Z6" i="2"/>
  <c r="AB6" i="2"/>
  <c r="AD6" i="2"/>
  <c r="AF6" i="2"/>
  <c r="AH6" i="2"/>
  <c r="AJ6" i="2"/>
  <c r="AL6" i="2"/>
  <c r="AN6" i="2"/>
  <c r="AP6" i="2"/>
  <c r="AR6" i="2"/>
  <c r="AT6" i="2"/>
  <c r="AV6" i="2"/>
  <c r="AX6" i="2"/>
  <c r="AZ6" i="2"/>
  <c r="BB6" i="2"/>
  <c r="I6" i="2"/>
  <c r="N7" i="2"/>
  <c r="P7" i="2"/>
  <c r="R7" i="2"/>
  <c r="T7" i="2"/>
  <c r="V7" i="2"/>
  <c r="X7" i="2"/>
  <c r="Z7" i="2"/>
  <c r="AB7" i="2"/>
  <c r="AD7" i="2"/>
  <c r="AF7" i="2"/>
  <c r="AH7" i="2"/>
  <c r="AJ7" i="2"/>
  <c r="AL7" i="2"/>
  <c r="AN7" i="2"/>
  <c r="AP7" i="2"/>
  <c r="AR7" i="2"/>
  <c r="AT7" i="2"/>
  <c r="AV7" i="2"/>
  <c r="AX7" i="2"/>
  <c r="AZ7" i="2"/>
  <c r="BB7" i="2"/>
  <c r="I7" i="2"/>
  <c r="N8" i="2"/>
  <c r="P8" i="2"/>
  <c r="R8" i="2"/>
  <c r="T8" i="2"/>
  <c r="V8" i="2"/>
  <c r="X8" i="2"/>
  <c r="Z8" i="2"/>
  <c r="AB8" i="2"/>
  <c r="AD8" i="2"/>
  <c r="AF8" i="2"/>
  <c r="AH8" i="2"/>
  <c r="AJ8" i="2"/>
  <c r="AL8" i="2"/>
  <c r="AN8" i="2"/>
  <c r="AP8" i="2"/>
  <c r="AR8" i="2"/>
  <c r="AT8" i="2"/>
  <c r="AV8" i="2"/>
  <c r="AX8" i="2"/>
  <c r="AZ8" i="2"/>
  <c r="BB8" i="2"/>
  <c r="I8" i="2"/>
  <c r="N9" i="2"/>
  <c r="P9" i="2"/>
  <c r="R9" i="2"/>
  <c r="T9" i="2"/>
  <c r="V9" i="2"/>
  <c r="X9" i="2"/>
  <c r="Z9" i="2"/>
  <c r="AB9" i="2"/>
  <c r="AD9" i="2"/>
  <c r="AF9" i="2"/>
  <c r="AH9" i="2"/>
  <c r="AJ9" i="2"/>
  <c r="AL9" i="2"/>
  <c r="AN9" i="2"/>
  <c r="AP9" i="2"/>
  <c r="AR9" i="2"/>
  <c r="AT9" i="2"/>
  <c r="AV9" i="2"/>
  <c r="AX9" i="2"/>
  <c r="AZ9" i="2"/>
  <c r="BB9" i="2"/>
  <c r="I9" i="2"/>
  <c r="N10" i="2"/>
  <c r="P10" i="2"/>
  <c r="R10" i="2"/>
  <c r="T10" i="2"/>
  <c r="V10" i="2"/>
  <c r="X10" i="2"/>
  <c r="Z10" i="2"/>
  <c r="AB10" i="2"/>
  <c r="AD10" i="2"/>
  <c r="AF10" i="2"/>
  <c r="AH10" i="2"/>
  <c r="AJ10" i="2"/>
  <c r="AL10" i="2"/>
  <c r="AN10" i="2"/>
  <c r="AP10" i="2"/>
  <c r="AR10" i="2"/>
  <c r="AT10" i="2"/>
  <c r="AV10" i="2"/>
  <c r="AX10" i="2"/>
  <c r="AZ10" i="2"/>
  <c r="BB10" i="2"/>
  <c r="I10" i="2"/>
  <c r="N11" i="2"/>
  <c r="P11" i="2"/>
  <c r="R11" i="2"/>
  <c r="T11" i="2"/>
  <c r="V11" i="2"/>
  <c r="X11" i="2"/>
  <c r="Z11" i="2"/>
  <c r="AB11" i="2"/>
  <c r="AD11" i="2"/>
  <c r="AF11" i="2"/>
  <c r="AH11" i="2"/>
  <c r="AJ11" i="2"/>
  <c r="AL11" i="2"/>
  <c r="AN11" i="2"/>
  <c r="AP11" i="2"/>
  <c r="AR11" i="2"/>
  <c r="AT11" i="2"/>
  <c r="AV11" i="2"/>
  <c r="AX11" i="2"/>
  <c r="AZ11" i="2"/>
  <c r="BB11" i="2"/>
  <c r="I11" i="2"/>
  <c r="N12" i="2"/>
  <c r="P12" i="2"/>
  <c r="R12" i="2"/>
  <c r="T12" i="2"/>
  <c r="V12" i="2"/>
  <c r="X12" i="2"/>
  <c r="Z12" i="2"/>
  <c r="AB12" i="2"/>
  <c r="AD12" i="2"/>
  <c r="AF12" i="2"/>
  <c r="AH12" i="2"/>
  <c r="AJ12" i="2"/>
  <c r="AL12" i="2"/>
  <c r="AN12" i="2"/>
  <c r="AP12" i="2"/>
  <c r="AR12" i="2"/>
  <c r="AT12" i="2"/>
  <c r="AV12" i="2"/>
  <c r="AX12" i="2"/>
  <c r="AZ12" i="2"/>
  <c r="BB12" i="2"/>
  <c r="I12" i="2"/>
  <c r="N13" i="2"/>
  <c r="P13" i="2"/>
  <c r="R13" i="2"/>
  <c r="T13" i="2"/>
  <c r="V13" i="2"/>
  <c r="X13" i="2"/>
  <c r="Z13" i="2"/>
  <c r="AB13" i="2"/>
  <c r="AD13" i="2"/>
  <c r="AF13" i="2"/>
  <c r="AH13" i="2"/>
  <c r="AJ13" i="2"/>
  <c r="AL13" i="2"/>
  <c r="AN13" i="2"/>
  <c r="AP13" i="2"/>
  <c r="AR13" i="2"/>
  <c r="AT13" i="2"/>
  <c r="AV13" i="2"/>
  <c r="AX13" i="2"/>
  <c r="AZ13" i="2"/>
  <c r="BB13" i="2"/>
  <c r="I13" i="2"/>
  <c r="N14" i="2"/>
  <c r="P14" i="2"/>
  <c r="R14" i="2"/>
  <c r="T14" i="2"/>
  <c r="V14" i="2"/>
  <c r="X14" i="2"/>
  <c r="Z14" i="2"/>
  <c r="AB14" i="2"/>
  <c r="AD14" i="2"/>
  <c r="AF14" i="2"/>
  <c r="AH14" i="2"/>
  <c r="AJ14" i="2"/>
  <c r="AL14" i="2"/>
  <c r="AN14" i="2"/>
  <c r="AP14" i="2"/>
  <c r="AR14" i="2"/>
  <c r="AT14" i="2"/>
  <c r="AV14" i="2"/>
  <c r="AX14" i="2"/>
  <c r="AZ14" i="2"/>
  <c r="BB14" i="2"/>
  <c r="I14" i="2"/>
  <c r="N15" i="2"/>
  <c r="P15" i="2"/>
  <c r="R15" i="2"/>
  <c r="T15" i="2"/>
  <c r="V15" i="2"/>
  <c r="X15" i="2"/>
  <c r="Z15" i="2"/>
  <c r="AB15" i="2"/>
  <c r="AD15" i="2"/>
  <c r="AF15" i="2"/>
  <c r="AH15" i="2"/>
  <c r="AJ15" i="2"/>
  <c r="AL15" i="2"/>
  <c r="AN15" i="2"/>
  <c r="AP15" i="2"/>
  <c r="AR15" i="2"/>
  <c r="AT15" i="2"/>
  <c r="AV15" i="2"/>
  <c r="AX15" i="2"/>
  <c r="AZ15" i="2"/>
  <c r="BB15" i="2"/>
  <c r="I15" i="2"/>
  <c r="N16" i="2"/>
  <c r="P16" i="2"/>
  <c r="R16" i="2"/>
  <c r="T16" i="2"/>
  <c r="V16" i="2"/>
  <c r="X16" i="2"/>
  <c r="Z16" i="2"/>
  <c r="AB16" i="2"/>
  <c r="AD16" i="2"/>
  <c r="AF16" i="2"/>
  <c r="AH16" i="2"/>
  <c r="AJ16" i="2"/>
  <c r="AL16" i="2"/>
  <c r="AN16" i="2"/>
  <c r="AP16" i="2"/>
  <c r="AR16" i="2"/>
  <c r="AT16" i="2"/>
  <c r="AV16" i="2"/>
  <c r="AX16" i="2"/>
  <c r="AZ16" i="2"/>
  <c r="BB16" i="2"/>
  <c r="I16" i="2"/>
  <c r="N17" i="2"/>
  <c r="P17" i="2"/>
  <c r="R17" i="2"/>
  <c r="T17" i="2"/>
  <c r="V17" i="2"/>
  <c r="X17" i="2"/>
  <c r="Z17" i="2"/>
  <c r="AB17" i="2"/>
  <c r="AD17" i="2"/>
  <c r="AF17" i="2"/>
  <c r="AH17" i="2"/>
  <c r="AJ17" i="2"/>
  <c r="AL17" i="2"/>
  <c r="AN17" i="2"/>
  <c r="AP17" i="2"/>
  <c r="AR17" i="2"/>
  <c r="AT17" i="2"/>
  <c r="AV17" i="2"/>
  <c r="AX17" i="2"/>
  <c r="AZ17" i="2"/>
  <c r="BB17" i="2"/>
  <c r="I17" i="2"/>
  <c r="N18" i="2"/>
  <c r="P18" i="2"/>
  <c r="R18" i="2"/>
  <c r="T18" i="2"/>
  <c r="V18" i="2"/>
  <c r="X18" i="2"/>
  <c r="Z18" i="2"/>
  <c r="AB18" i="2"/>
  <c r="AD18" i="2"/>
  <c r="AF18" i="2"/>
  <c r="AH18" i="2"/>
  <c r="AJ18" i="2"/>
  <c r="AL18" i="2"/>
  <c r="AN18" i="2"/>
  <c r="AP18" i="2"/>
  <c r="AR18" i="2"/>
  <c r="AT18" i="2"/>
  <c r="AV18" i="2"/>
  <c r="AX18" i="2"/>
  <c r="AZ18" i="2"/>
  <c r="BB18" i="2"/>
  <c r="I18" i="2"/>
  <c r="N19" i="2"/>
  <c r="P19" i="2"/>
  <c r="R19" i="2"/>
  <c r="T19" i="2"/>
  <c r="V19" i="2"/>
  <c r="X19" i="2"/>
  <c r="Z19" i="2"/>
  <c r="AB19" i="2"/>
  <c r="AD19" i="2"/>
  <c r="AF19" i="2"/>
  <c r="AH19" i="2"/>
  <c r="AJ19" i="2"/>
  <c r="AL19" i="2"/>
  <c r="AN19" i="2"/>
  <c r="AP19" i="2"/>
  <c r="AR19" i="2"/>
  <c r="AT19" i="2"/>
  <c r="AV19" i="2"/>
  <c r="AX19" i="2"/>
  <c r="AZ19" i="2"/>
  <c r="BB19" i="2"/>
  <c r="I19" i="2"/>
  <c r="N20" i="2"/>
  <c r="P20" i="2"/>
  <c r="R20" i="2"/>
  <c r="T20" i="2"/>
  <c r="V20" i="2"/>
  <c r="X20" i="2"/>
  <c r="Z20" i="2"/>
  <c r="AB20" i="2"/>
  <c r="AD20" i="2"/>
  <c r="AF20" i="2"/>
  <c r="AH20" i="2"/>
  <c r="AJ20" i="2"/>
  <c r="AL20" i="2"/>
  <c r="AN20" i="2"/>
  <c r="AP20" i="2"/>
  <c r="AR20" i="2"/>
  <c r="AT20" i="2"/>
  <c r="AV20" i="2"/>
  <c r="AX20" i="2"/>
  <c r="AZ20" i="2"/>
  <c r="BB20" i="2"/>
  <c r="I20" i="2"/>
  <c r="N21" i="2"/>
  <c r="P21" i="2"/>
  <c r="R21" i="2"/>
  <c r="T21" i="2"/>
  <c r="V21" i="2"/>
  <c r="X21" i="2"/>
  <c r="Z21" i="2"/>
  <c r="AB21" i="2"/>
  <c r="AD21" i="2"/>
  <c r="AF21" i="2"/>
  <c r="AH21" i="2"/>
  <c r="AJ21" i="2"/>
  <c r="AL21" i="2"/>
  <c r="AN21" i="2"/>
  <c r="AP21" i="2"/>
  <c r="AR21" i="2"/>
  <c r="AT21" i="2"/>
  <c r="AV21" i="2"/>
  <c r="AX21" i="2"/>
  <c r="AZ21" i="2"/>
  <c r="BB21" i="2"/>
  <c r="I21" i="2"/>
  <c r="N22" i="2"/>
  <c r="P22" i="2"/>
  <c r="R22" i="2"/>
  <c r="T22" i="2"/>
  <c r="V22" i="2"/>
  <c r="X22" i="2"/>
  <c r="Z22" i="2"/>
  <c r="AB22" i="2"/>
  <c r="AD22" i="2"/>
  <c r="AF22" i="2"/>
  <c r="AH22" i="2"/>
  <c r="AJ22" i="2"/>
  <c r="AL22" i="2"/>
  <c r="AN22" i="2"/>
  <c r="AP22" i="2"/>
  <c r="AR22" i="2"/>
  <c r="AT22" i="2"/>
  <c r="AV22" i="2"/>
  <c r="AX22" i="2"/>
  <c r="AZ22" i="2"/>
  <c r="BB22" i="2"/>
  <c r="I22" i="2"/>
  <c r="N23" i="2"/>
  <c r="P23" i="2"/>
  <c r="R23" i="2"/>
  <c r="T23" i="2"/>
  <c r="V23" i="2"/>
  <c r="X23" i="2"/>
  <c r="Z23" i="2"/>
  <c r="AB23" i="2"/>
  <c r="AD23" i="2"/>
  <c r="AF23" i="2"/>
  <c r="AH23" i="2"/>
  <c r="AJ23" i="2"/>
  <c r="AL23" i="2"/>
  <c r="AN23" i="2"/>
  <c r="AP23" i="2"/>
  <c r="AR23" i="2"/>
  <c r="AT23" i="2"/>
  <c r="AV23" i="2"/>
  <c r="AX23" i="2"/>
  <c r="AZ23" i="2"/>
  <c r="BB23" i="2"/>
  <c r="I23" i="2"/>
  <c r="N24" i="2"/>
  <c r="P24" i="2"/>
  <c r="R24" i="2"/>
  <c r="T24" i="2"/>
  <c r="V24" i="2"/>
  <c r="X24" i="2"/>
  <c r="Z24" i="2"/>
  <c r="AB24" i="2"/>
  <c r="AD24" i="2"/>
  <c r="AF24" i="2"/>
  <c r="AH24" i="2"/>
  <c r="AJ24" i="2"/>
  <c r="AL24" i="2"/>
  <c r="AN24" i="2"/>
  <c r="AP24" i="2"/>
  <c r="AR24" i="2"/>
  <c r="AT24" i="2"/>
  <c r="AV24" i="2"/>
  <c r="AX24" i="2"/>
  <c r="AZ24" i="2"/>
  <c r="BB24" i="2"/>
  <c r="I24" i="2"/>
  <c r="N25" i="2"/>
  <c r="P25" i="2"/>
  <c r="R25" i="2"/>
  <c r="T25" i="2"/>
  <c r="V25" i="2"/>
  <c r="X25" i="2"/>
  <c r="Z25" i="2"/>
  <c r="AB25" i="2"/>
  <c r="AD25" i="2"/>
  <c r="AF25" i="2"/>
  <c r="AH25" i="2"/>
  <c r="AJ25" i="2"/>
  <c r="AL25" i="2"/>
  <c r="AN25" i="2"/>
  <c r="AP25" i="2"/>
  <c r="AR25" i="2"/>
  <c r="AT25" i="2"/>
  <c r="AV25" i="2"/>
  <c r="AX25" i="2"/>
  <c r="AZ25" i="2"/>
  <c r="BB25" i="2"/>
  <c r="I25" i="2"/>
  <c r="N26" i="2"/>
  <c r="P26" i="2"/>
  <c r="R26" i="2"/>
  <c r="T26" i="2"/>
  <c r="V26" i="2"/>
  <c r="X26" i="2"/>
  <c r="Z26" i="2"/>
  <c r="AB26" i="2"/>
  <c r="AD26" i="2"/>
  <c r="AF26" i="2"/>
  <c r="AH26" i="2"/>
  <c r="AJ26" i="2"/>
  <c r="AL26" i="2"/>
  <c r="AN26" i="2"/>
  <c r="AP26" i="2"/>
  <c r="AR26" i="2"/>
  <c r="AT26" i="2"/>
  <c r="AV26" i="2"/>
  <c r="AX26" i="2"/>
  <c r="AZ26" i="2"/>
  <c r="BB26" i="2"/>
  <c r="I26" i="2"/>
  <c r="N27" i="2"/>
  <c r="P27" i="2"/>
  <c r="R27" i="2"/>
  <c r="T27" i="2"/>
  <c r="V27" i="2"/>
  <c r="X27" i="2"/>
  <c r="Z27" i="2"/>
  <c r="AB27" i="2"/>
  <c r="AD27" i="2"/>
  <c r="AF27" i="2"/>
  <c r="AH27" i="2"/>
  <c r="AJ27" i="2"/>
  <c r="AL27" i="2"/>
  <c r="AN27" i="2"/>
  <c r="AP27" i="2"/>
  <c r="AR27" i="2"/>
  <c r="AT27" i="2"/>
  <c r="AV27" i="2"/>
  <c r="AX27" i="2"/>
  <c r="AZ27" i="2"/>
  <c r="BB27" i="2"/>
  <c r="I27" i="2"/>
  <c r="N28" i="2"/>
  <c r="P28" i="2"/>
  <c r="R28" i="2"/>
  <c r="T28" i="2"/>
  <c r="V28" i="2"/>
  <c r="X28" i="2"/>
  <c r="Z28" i="2"/>
  <c r="AB28" i="2"/>
  <c r="AD28" i="2"/>
  <c r="AF28" i="2"/>
  <c r="AH28" i="2"/>
  <c r="AJ28" i="2"/>
  <c r="AL28" i="2"/>
  <c r="AN28" i="2"/>
  <c r="AP28" i="2"/>
  <c r="AR28" i="2"/>
  <c r="AT28" i="2"/>
  <c r="AV28" i="2"/>
  <c r="AX28" i="2"/>
  <c r="AZ28" i="2"/>
  <c r="BB28" i="2"/>
  <c r="I28" i="2"/>
  <c r="N29" i="2"/>
  <c r="P29" i="2"/>
  <c r="R29" i="2"/>
  <c r="T29" i="2"/>
  <c r="V29" i="2"/>
  <c r="X29" i="2"/>
  <c r="Z29" i="2"/>
  <c r="AB29" i="2"/>
  <c r="AD29" i="2"/>
  <c r="AF29" i="2"/>
  <c r="AH29" i="2"/>
  <c r="AJ29" i="2"/>
  <c r="AL29" i="2"/>
  <c r="AN29" i="2"/>
  <c r="AP29" i="2"/>
  <c r="AR29" i="2"/>
  <c r="AT29" i="2"/>
  <c r="AV29" i="2"/>
  <c r="AX29" i="2"/>
  <c r="AZ29" i="2"/>
  <c r="BB29" i="2"/>
  <c r="I29" i="2"/>
  <c r="N30" i="2"/>
  <c r="P30" i="2"/>
  <c r="R30" i="2"/>
  <c r="T30" i="2"/>
  <c r="V30" i="2"/>
  <c r="X30" i="2"/>
  <c r="Z30" i="2"/>
  <c r="AB30" i="2"/>
  <c r="AD30" i="2"/>
  <c r="AF30" i="2"/>
  <c r="AH30" i="2"/>
  <c r="AJ30" i="2"/>
  <c r="AL30" i="2"/>
  <c r="AN30" i="2"/>
  <c r="AP30" i="2"/>
  <c r="AR30" i="2"/>
  <c r="AT30" i="2"/>
  <c r="AV30" i="2"/>
  <c r="AX30" i="2"/>
  <c r="AZ30" i="2"/>
  <c r="BB30" i="2"/>
  <c r="I30" i="2"/>
  <c r="N31" i="2"/>
  <c r="P31" i="2"/>
  <c r="R31" i="2"/>
  <c r="T31" i="2"/>
  <c r="V31" i="2"/>
  <c r="X31" i="2"/>
  <c r="Z31" i="2"/>
  <c r="AB31" i="2"/>
  <c r="AD31" i="2"/>
  <c r="AF31" i="2"/>
  <c r="AH31" i="2"/>
  <c r="AJ31" i="2"/>
  <c r="AL31" i="2"/>
  <c r="AN31" i="2"/>
  <c r="AP31" i="2"/>
  <c r="AR31" i="2"/>
  <c r="AT31" i="2"/>
  <c r="AV31" i="2"/>
  <c r="AX31" i="2"/>
  <c r="AZ31" i="2"/>
  <c r="BB31" i="2"/>
  <c r="I31" i="2"/>
  <c r="N32" i="2"/>
  <c r="P32" i="2"/>
  <c r="R32" i="2"/>
  <c r="T32" i="2"/>
  <c r="V32" i="2"/>
  <c r="X32" i="2"/>
  <c r="Z32" i="2"/>
  <c r="AB32" i="2"/>
  <c r="AD32" i="2"/>
  <c r="AF32" i="2"/>
  <c r="AH32" i="2"/>
  <c r="AJ32" i="2"/>
  <c r="AL32" i="2"/>
  <c r="AN32" i="2"/>
  <c r="AP32" i="2"/>
  <c r="AR32" i="2"/>
  <c r="AT32" i="2"/>
  <c r="AV32" i="2"/>
  <c r="AX32" i="2"/>
  <c r="AZ32" i="2"/>
  <c r="BB32" i="2"/>
  <c r="I32" i="2"/>
  <c r="N33" i="2"/>
  <c r="P33" i="2"/>
  <c r="R33" i="2"/>
  <c r="T33" i="2"/>
  <c r="V33" i="2"/>
  <c r="X33" i="2"/>
  <c r="Z33" i="2"/>
  <c r="AB33" i="2"/>
  <c r="AD33" i="2"/>
  <c r="AF33" i="2"/>
  <c r="AH33" i="2"/>
  <c r="AJ33" i="2"/>
  <c r="AL33" i="2"/>
  <c r="AN33" i="2"/>
  <c r="AP33" i="2"/>
  <c r="AR33" i="2"/>
  <c r="AT33" i="2"/>
  <c r="AV33" i="2"/>
  <c r="AX33" i="2"/>
  <c r="AZ33" i="2"/>
  <c r="BB33" i="2"/>
  <c r="I33" i="2"/>
  <c r="N34" i="2"/>
  <c r="P34" i="2"/>
  <c r="R34" i="2"/>
  <c r="T34" i="2"/>
  <c r="V34" i="2"/>
  <c r="X34" i="2"/>
  <c r="Z34" i="2"/>
  <c r="AB34" i="2"/>
  <c r="AD34" i="2"/>
  <c r="AF34" i="2"/>
  <c r="AH34" i="2"/>
  <c r="AJ34" i="2"/>
  <c r="AL34" i="2"/>
  <c r="AN34" i="2"/>
  <c r="AP34" i="2"/>
  <c r="AR34" i="2"/>
  <c r="AT34" i="2"/>
  <c r="AV34" i="2"/>
  <c r="AX34" i="2"/>
  <c r="AZ34" i="2"/>
  <c r="BB34" i="2"/>
  <c r="I34" i="2"/>
  <c r="N35" i="2"/>
  <c r="P35" i="2"/>
  <c r="R35" i="2"/>
  <c r="T35" i="2"/>
  <c r="V35" i="2"/>
  <c r="X35" i="2"/>
  <c r="Z35" i="2"/>
  <c r="AB35" i="2"/>
  <c r="AD35" i="2"/>
  <c r="AF35" i="2"/>
  <c r="AH35" i="2"/>
  <c r="AJ35" i="2"/>
  <c r="AL35" i="2"/>
  <c r="AN35" i="2"/>
  <c r="AP35" i="2"/>
  <c r="AR35" i="2"/>
  <c r="AT35" i="2"/>
  <c r="AV35" i="2"/>
  <c r="AX35" i="2"/>
  <c r="AZ35" i="2"/>
  <c r="BB35" i="2"/>
  <c r="I35" i="2"/>
  <c r="N36" i="2"/>
  <c r="P36" i="2"/>
  <c r="R36" i="2"/>
  <c r="T36" i="2"/>
  <c r="V36" i="2"/>
  <c r="X36" i="2"/>
  <c r="Z36" i="2"/>
  <c r="AB36" i="2"/>
  <c r="AD36" i="2"/>
  <c r="AF36" i="2"/>
  <c r="AH36" i="2"/>
  <c r="AJ36" i="2"/>
  <c r="AL36" i="2"/>
  <c r="AN36" i="2"/>
  <c r="AP36" i="2"/>
  <c r="AR36" i="2"/>
  <c r="AT36" i="2"/>
  <c r="AV36" i="2"/>
  <c r="AX36" i="2"/>
  <c r="AZ36" i="2"/>
  <c r="BB36" i="2"/>
  <c r="I36" i="2"/>
  <c r="N37" i="2"/>
  <c r="P37" i="2"/>
  <c r="R37" i="2"/>
  <c r="T37" i="2"/>
  <c r="V37" i="2"/>
  <c r="X37" i="2"/>
  <c r="Z37" i="2"/>
  <c r="AB37" i="2"/>
  <c r="AD37" i="2"/>
  <c r="AF37" i="2"/>
  <c r="AH37" i="2"/>
  <c r="AJ37" i="2"/>
  <c r="AL37" i="2"/>
  <c r="AN37" i="2"/>
  <c r="AP37" i="2"/>
  <c r="AR37" i="2"/>
  <c r="AT37" i="2"/>
  <c r="AV37" i="2"/>
  <c r="AX37" i="2"/>
  <c r="AZ37" i="2"/>
  <c r="BB37" i="2"/>
  <c r="I37" i="2"/>
  <c r="N38" i="2"/>
  <c r="P38" i="2"/>
  <c r="R38" i="2"/>
  <c r="T38" i="2"/>
  <c r="V38" i="2"/>
  <c r="X38" i="2"/>
  <c r="Z38" i="2"/>
  <c r="AB38" i="2"/>
  <c r="AD38" i="2"/>
  <c r="AF38" i="2"/>
  <c r="AH38" i="2"/>
  <c r="AJ38" i="2"/>
  <c r="AL38" i="2"/>
  <c r="AN38" i="2"/>
  <c r="AP38" i="2"/>
  <c r="AR38" i="2"/>
  <c r="AT38" i="2"/>
  <c r="AV38" i="2"/>
  <c r="AX38" i="2"/>
  <c r="AZ38" i="2"/>
  <c r="BB38" i="2"/>
  <c r="I38" i="2"/>
  <c r="N39" i="2"/>
  <c r="P39" i="2"/>
  <c r="R39" i="2"/>
  <c r="T39" i="2"/>
  <c r="V39" i="2"/>
  <c r="X39" i="2"/>
  <c r="Z39" i="2"/>
  <c r="AB39" i="2"/>
  <c r="AD39" i="2"/>
  <c r="AF39" i="2"/>
  <c r="AH39" i="2"/>
  <c r="AJ39" i="2"/>
  <c r="AL39" i="2"/>
  <c r="AN39" i="2"/>
  <c r="AP39" i="2"/>
  <c r="AR39" i="2"/>
  <c r="AT39" i="2"/>
  <c r="AV39" i="2"/>
  <c r="AX39" i="2"/>
  <c r="AZ39" i="2"/>
  <c r="BB39" i="2"/>
  <c r="I39" i="2"/>
  <c r="N40" i="2"/>
  <c r="P40" i="2"/>
  <c r="R40" i="2"/>
  <c r="T40" i="2"/>
  <c r="V40" i="2"/>
  <c r="X40" i="2"/>
  <c r="Z40" i="2"/>
  <c r="AB40" i="2"/>
  <c r="AD40" i="2"/>
  <c r="AF40" i="2"/>
  <c r="AH40" i="2"/>
  <c r="AJ40" i="2"/>
  <c r="AL40" i="2"/>
  <c r="AN40" i="2"/>
  <c r="AP40" i="2"/>
  <c r="AR40" i="2"/>
  <c r="AT40" i="2"/>
  <c r="AV40" i="2"/>
  <c r="AX40" i="2"/>
  <c r="AZ40" i="2"/>
  <c r="BB40" i="2"/>
  <c r="I40" i="2"/>
  <c r="N41" i="2"/>
  <c r="P41" i="2"/>
  <c r="R41" i="2"/>
  <c r="T41" i="2"/>
  <c r="V41" i="2"/>
  <c r="X41" i="2"/>
  <c r="Z41" i="2"/>
  <c r="AB41" i="2"/>
  <c r="AD41" i="2"/>
  <c r="AF41" i="2"/>
  <c r="AH41" i="2"/>
  <c r="AJ41" i="2"/>
  <c r="AL41" i="2"/>
  <c r="AN41" i="2"/>
  <c r="AP41" i="2"/>
  <c r="AR41" i="2"/>
  <c r="AT41" i="2"/>
  <c r="AV41" i="2"/>
  <c r="AX41" i="2"/>
  <c r="AZ41" i="2"/>
  <c r="BB41" i="2"/>
  <c r="I41" i="2"/>
  <c r="N43" i="2"/>
  <c r="P43" i="2"/>
  <c r="R43" i="2"/>
  <c r="T43" i="2"/>
  <c r="V43" i="2"/>
  <c r="X43" i="2"/>
  <c r="Z43" i="2"/>
  <c r="AB43" i="2"/>
  <c r="AD43" i="2"/>
  <c r="AF43" i="2"/>
  <c r="AH43" i="2"/>
  <c r="AJ43" i="2"/>
  <c r="AL43" i="2"/>
  <c r="AN43" i="2"/>
  <c r="AP43" i="2"/>
  <c r="AR43" i="2"/>
  <c r="AT43" i="2"/>
  <c r="AV43" i="2"/>
  <c r="AX43" i="2"/>
  <c r="AZ43" i="2"/>
  <c r="BB43" i="2"/>
  <c r="I43" i="2"/>
  <c r="N44" i="2"/>
  <c r="P44" i="2"/>
  <c r="R44" i="2"/>
  <c r="T44" i="2"/>
  <c r="V44" i="2"/>
  <c r="X44" i="2"/>
  <c r="Z44" i="2"/>
  <c r="AB44" i="2"/>
  <c r="AD44" i="2"/>
  <c r="AF44" i="2"/>
  <c r="AH44" i="2"/>
  <c r="AJ44" i="2"/>
  <c r="AL44" i="2"/>
  <c r="AN44" i="2"/>
  <c r="AP44" i="2"/>
  <c r="AR44" i="2"/>
  <c r="AT44" i="2"/>
  <c r="AV44" i="2"/>
  <c r="AX44" i="2"/>
  <c r="AZ44" i="2"/>
  <c r="BB44" i="2"/>
  <c r="I44" i="2"/>
  <c r="N45" i="2"/>
  <c r="P45" i="2"/>
  <c r="R45" i="2"/>
  <c r="T45" i="2"/>
  <c r="V45" i="2"/>
  <c r="X45" i="2"/>
  <c r="Z45" i="2"/>
  <c r="AB45" i="2"/>
  <c r="AD45" i="2"/>
  <c r="AF45" i="2"/>
  <c r="AH45" i="2"/>
  <c r="AJ45" i="2"/>
  <c r="AL45" i="2"/>
  <c r="AN45" i="2"/>
  <c r="AP45" i="2"/>
  <c r="AR45" i="2"/>
  <c r="AT45" i="2"/>
  <c r="AV45" i="2"/>
  <c r="AX45" i="2"/>
  <c r="AZ45" i="2"/>
  <c r="BB45" i="2"/>
  <c r="I45" i="2"/>
  <c r="N46" i="2"/>
  <c r="P46" i="2"/>
  <c r="R46" i="2"/>
  <c r="T46" i="2"/>
  <c r="V46" i="2"/>
  <c r="X46" i="2"/>
  <c r="Z46" i="2"/>
  <c r="AB46" i="2"/>
  <c r="AD46" i="2"/>
  <c r="AF46" i="2"/>
  <c r="AH46" i="2"/>
  <c r="AJ46" i="2"/>
  <c r="AL46" i="2"/>
  <c r="AN46" i="2"/>
  <c r="AP46" i="2"/>
  <c r="AR46" i="2"/>
  <c r="AT46" i="2"/>
  <c r="AV46" i="2"/>
  <c r="AX46" i="2"/>
  <c r="AZ46" i="2"/>
  <c r="BB46" i="2"/>
  <c r="I46" i="2"/>
  <c r="N47" i="2"/>
  <c r="P47" i="2"/>
  <c r="R47" i="2"/>
  <c r="T47" i="2"/>
  <c r="V47" i="2"/>
  <c r="X47" i="2"/>
  <c r="Z47" i="2"/>
  <c r="AB47" i="2"/>
  <c r="AD47" i="2"/>
  <c r="AF47" i="2"/>
  <c r="AH47" i="2"/>
  <c r="AJ47" i="2"/>
  <c r="AL47" i="2"/>
  <c r="AN47" i="2"/>
  <c r="AP47" i="2"/>
  <c r="AR47" i="2"/>
  <c r="AT47" i="2"/>
  <c r="AV47" i="2"/>
  <c r="AX47" i="2"/>
  <c r="AZ47" i="2"/>
  <c r="BB47" i="2"/>
  <c r="I47" i="2"/>
  <c r="N48" i="2"/>
  <c r="P48" i="2"/>
  <c r="R48" i="2"/>
  <c r="T48" i="2"/>
  <c r="V48" i="2"/>
  <c r="X48" i="2"/>
  <c r="Z48" i="2"/>
  <c r="AB48" i="2"/>
  <c r="AD48" i="2"/>
  <c r="AF48" i="2"/>
  <c r="AH48" i="2"/>
  <c r="AJ48" i="2"/>
  <c r="AL48" i="2"/>
  <c r="AN48" i="2"/>
  <c r="AP48" i="2"/>
  <c r="AR48" i="2"/>
  <c r="AT48" i="2"/>
  <c r="AV48" i="2"/>
  <c r="AX48" i="2"/>
  <c r="AZ48" i="2"/>
  <c r="BB48" i="2"/>
  <c r="I48" i="2"/>
  <c r="N49" i="2"/>
  <c r="P49" i="2"/>
  <c r="R49" i="2"/>
  <c r="T49" i="2"/>
  <c r="V49" i="2"/>
  <c r="X49" i="2"/>
  <c r="Z49" i="2"/>
  <c r="AB49" i="2"/>
  <c r="AD49" i="2"/>
  <c r="AF49" i="2"/>
  <c r="AH49" i="2"/>
  <c r="AJ49" i="2"/>
  <c r="AL49" i="2"/>
  <c r="AN49" i="2"/>
  <c r="AP49" i="2"/>
  <c r="AR49" i="2"/>
  <c r="AT49" i="2"/>
  <c r="AV49" i="2"/>
  <c r="AX49" i="2"/>
  <c r="AZ49" i="2"/>
  <c r="BB49" i="2"/>
  <c r="I49" i="2"/>
  <c r="N50" i="2"/>
  <c r="P50" i="2"/>
  <c r="R50" i="2"/>
  <c r="T50" i="2"/>
  <c r="V50" i="2"/>
  <c r="X50" i="2"/>
  <c r="Z50" i="2"/>
  <c r="AB50" i="2"/>
  <c r="AD50" i="2"/>
  <c r="AF50" i="2"/>
  <c r="AH50" i="2"/>
  <c r="AJ50" i="2"/>
  <c r="AL50" i="2"/>
  <c r="AN50" i="2"/>
  <c r="AP50" i="2"/>
  <c r="AR50" i="2"/>
  <c r="AT50" i="2"/>
  <c r="AV50" i="2"/>
  <c r="AX50" i="2"/>
  <c r="AZ50" i="2"/>
  <c r="BB50" i="2"/>
  <c r="I50" i="2"/>
  <c r="N51" i="2"/>
  <c r="P51" i="2"/>
  <c r="R51" i="2"/>
  <c r="T51" i="2"/>
  <c r="V51" i="2"/>
  <c r="X51" i="2"/>
  <c r="Z51" i="2"/>
  <c r="AB51" i="2"/>
  <c r="AD51" i="2"/>
  <c r="AF51" i="2"/>
  <c r="AH51" i="2"/>
  <c r="AJ51" i="2"/>
  <c r="AL51" i="2"/>
  <c r="AN51" i="2"/>
  <c r="AP51" i="2"/>
  <c r="AR51" i="2"/>
  <c r="AT51" i="2"/>
  <c r="AV51" i="2"/>
  <c r="AX51" i="2"/>
  <c r="AZ51" i="2"/>
  <c r="BB51" i="2"/>
  <c r="I51" i="2"/>
  <c r="N52" i="2"/>
  <c r="P52" i="2"/>
  <c r="R52" i="2"/>
  <c r="T52" i="2"/>
  <c r="V52" i="2"/>
  <c r="X52" i="2"/>
  <c r="Z52" i="2"/>
  <c r="AB52" i="2"/>
  <c r="AD52" i="2"/>
  <c r="AF52" i="2"/>
  <c r="AH52" i="2"/>
  <c r="AJ52" i="2"/>
  <c r="AL52" i="2"/>
  <c r="AN52" i="2"/>
  <c r="AP52" i="2"/>
  <c r="AR52" i="2"/>
  <c r="AT52" i="2"/>
  <c r="AV52" i="2"/>
  <c r="AX52" i="2"/>
  <c r="AZ52" i="2"/>
  <c r="BB52" i="2"/>
  <c r="I52" i="2"/>
  <c r="N53" i="2"/>
  <c r="P53" i="2"/>
  <c r="R53" i="2"/>
  <c r="T53" i="2"/>
  <c r="V53" i="2"/>
  <c r="X53" i="2"/>
  <c r="Z53" i="2"/>
  <c r="AB53" i="2"/>
  <c r="AD53" i="2"/>
  <c r="AF53" i="2"/>
  <c r="AH53" i="2"/>
  <c r="AJ53" i="2"/>
  <c r="AL53" i="2"/>
  <c r="AN53" i="2"/>
  <c r="AP53" i="2"/>
  <c r="AR53" i="2"/>
  <c r="AT53" i="2"/>
  <c r="AV53" i="2"/>
  <c r="AX53" i="2"/>
  <c r="AZ53" i="2"/>
  <c r="BB53" i="2"/>
  <c r="I53" i="2"/>
  <c r="N54" i="2"/>
  <c r="P54" i="2"/>
  <c r="R54" i="2"/>
  <c r="T54" i="2"/>
  <c r="V54" i="2"/>
  <c r="X54" i="2"/>
  <c r="Z54" i="2"/>
  <c r="AB54" i="2"/>
  <c r="AD54" i="2"/>
  <c r="AF54" i="2"/>
  <c r="AH54" i="2"/>
  <c r="AJ54" i="2"/>
  <c r="AL54" i="2"/>
  <c r="AN54" i="2"/>
  <c r="AP54" i="2"/>
  <c r="AR54" i="2"/>
  <c r="AT54" i="2"/>
  <c r="AV54" i="2"/>
  <c r="AX54" i="2"/>
  <c r="AZ54" i="2"/>
  <c r="BB54" i="2"/>
  <c r="I54" i="2"/>
  <c r="N55" i="2"/>
  <c r="P55" i="2"/>
  <c r="R55" i="2"/>
  <c r="T55" i="2"/>
  <c r="V55" i="2"/>
  <c r="X55" i="2"/>
  <c r="Z55" i="2"/>
  <c r="AB55" i="2"/>
  <c r="AD55" i="2"/>
  <c r="AF55" i="2"/>
  <c r="AH55" i="2"/>
  <c r="AJ55" i="2"/>
  <c r="AL55" i="2"/>
  <c r="AN55" i="2"/>
  <c r="AP55" i="2"/>
  <c r="AR55" i="2"/>
  <c r="AT55" i="2"/>
  <c r="AV55" i="2"/>
  <c r="AX55" i="2"/>
  <c r="AZ55" i="2"/>
  <c r="BB55" i="2"/>
  <c r="I55" i="2"/>
  <c r="N56" i="2"/>
  <c r="P56" i="2"/>
  <c r="R56" i="2"/>
  <c r="T56" i="2"/>
  <c r="V56" i="2"/>
  <c r="X56" i="2"/>
  <c r="Z56" i="2"/>
  <c r="AB56" i="2"/>
  <c r="AD56" i="2"/>
  <c r="AF56" i="2"/>
  <c r="AH56" i="2"/>
  <c r="AJ56" i="2"/>
  <c r="AL56" i="2"/>
  <c r="AN56" i="2"/>
  <c r="AP56" i="2"/>
  <c r="AR56" i="2"/>
  <c r="AT56" i="2"/>
  <c r="AV56" i="2"/>
  <c r="AX56" i="2"/>
  <c r="AZ56" i="2"/>
  <c r="BB56" i="2"/>
  <c r="I56" i="2"/>
  <c r="N57" i="2"/>
  <c r="P57" i="2"/>
  <c r="R57" i="2"/>
  <c r="T57" i="2"/>
  <c r="V57" i="2"/>
  <c r="X57" i="2"/>
  <c r="Z57" i="2"/>
  <c r="AB57" i="2"/>
  <c r="AD57" i="2"/>
  <c r="AF57" i="2"/>
  <c r="AH57" i="2"/>
  <c r="AJ57" i="2"/>
  <c r="AL57" i="2"/>
  <c r="AN57" i="2"/>
  <c r="AP57" i="2"/>
  <c r="AR57" i="2"/>
  <c r="AT57" i="2"/>
  <c r="AV57" i="2"/>
  <c r="AX57" i="2"/>
  <c r="AZ57" i="2"/>
  <c r="BB57" i="2"/>
  <c r="I57" i="2"/>
  <c r="N58" i="2"/>
  <c r="P58" i="2"/>
  <c r="R58" i="2"/>
  <c r="T58" i="2"/>
  <c r="V58" i="2"/>
  <c r="X58" i="2"/>
  <c r="Z58" i="2"/>
  <c r="AB58" i="2"/>
  <c r="AD58" i="2"/>
  <c r="AF58" i="2"/>
  <c r="AH58" i="2"/>
  <c r="AJ58" i="2"/>
  <c r="AL58" i="2"/>
  <c r="AN58" i="2"/>
  <c r="AP58" i="2"/>
  <c r="AR58" i="2"/>
  <c r="AT58" i="2"/>
  <c r="AV58" i="2"/>
  <c r="AX58" i="2"/>
  <c r="AZ58" i="2"/>
  <c r="BB58" i="2"/>
  <c r="I58" i="2"/>
  <c r="N59" i="2"/>
  <c r="P59" i="2"/>
  <c r="R59" i="2"/>
  <c r="T59" i="2"/>
  <c r="V59" i="2"/>
  <c r="X59" i="2"/>
  <c r="Z59" i="2"/>
  <c r="AB59" i="2"/>
  <c r="AD59" i="2"/>
  <c r="AF59" i="2"/>
  <c r="AH59" i="2"/>
  <c r="AJ59" i="2"/>
  <c r="AL59" i="2"/>
  <c r="AN59" i="2"/>
  <c r="AP59" i="2"/>
  <c r="AR59" i="2"/>
  <c r="AT59" i="2"/>
  <c r="AV59" i="2"/>
  <c r="AX59" i="2"/>
  <c r="AZ59" i="2"/>
  <c r="BB59" i="2"/>
  <c r="I59" i="2"/>
  <c r="N60" i="2"/>
  <c r="P60" i="2"/>
  <c r="R60" i="2"/>
  <c r="T60" i="2"/>
  <c r="V60" i="2"/>
  <c r="X60" i="2"/>
  <c r="Z60" i="2"/>
  <c r="AB60" i="2"/>
  <c r="AD60" i="2"/>
  <c r="AF60" i="2"/>
  <c r="AH60" i="2"/>
  <c r="AJ60" i="2"/>
  <c r="AL60" i="2"/>
  <c r="AN60" i="2"/>
  <c r="AP60" i="2"/>
  <c r="AR60" i="2"/>
  <c r="AT60" i="2"/>
  <c r="AV60" i="2"/>
  <c r="AX60" i="2"/>
  <c r="AZ60" i="2"/>
  <c r="BB60" i="2"/>
  <c r="I60" i="2"/>
  <c r="N61" i="2"/>
  <c r="P61" i="2"/>
  <c r="R61" i="2"/>
  <c r="T61" i="2"/>
  <c r="V61" i="2"/>
  <c r="X61" i="2"/>
  <c r="Z61" i="2"/>
  <c r="AB61" i="2"/>
  <c r="AD61" i="2"/>
  <c r="AF61" i="2"/>
  <c r="AH61" i="2"/>
  <c r="AJ61" i="2"/>
  <c r="AL61" i="2"/>
  <c r="AN61" i="2"/>
  <c r="AP61" i="2"/>
  <c r="AR61" i="2"/>
  <c r="AT61" i="2"/>
  <c r="AV61" i="2"/>
  <c r="AX61" i="2"/>
  <c r="AZ61" i="2"/>
  <c r="BB61" i="2"/>
  <c r="I61" i="2"/>
  <c r="N62" i="2"/>
  <c r="P62" i="2"/>
  <c r="R62" i="2"/>
  <c r="T62" i="2"/>
  <c r="V62" i="2"/>
  <c r="X62" i="2"/>
  <c r="Z62" i="2"/>
  <c r="AB62" i="2"/>
  <c r="AD62" i="2"/>
  <c r="AF62" i="2"/>
  <c r="AH62" i="2"/>
  <c r="AJ62" i="2"/>
  <c r="AL62" i="2"/>
  <c r="AN62" i="2"/>
  <c r="AP62" i="2"/>
  <c r="AR62" i="2"/>
  <c r="AT62" i="2"/>
  <c r="AV62" i="2"/>
  <c r="AX62" i="2"/>
  <c r="AZ62" i="2"/>
  <c r="BB62" i="2"/>
  <c r="I62" i="2"/>
  <c r="N63" i="2"/>
  <c r="P63" i="2"/>
  <c r="R63" i="2"/>
  <c r="T63" i="2"/>
  <c r="V63" i="2"/>
  <c r="X63" i="2"/>
  <c r="Z63" i="2"/>
  <c r="AB63" i="2"/>
  <c r="AD63" i="2"/>
  <c r="AF63" i="2"/>
  <c r="AH63" i="2"/>
  <c r="AJ63" i="2"/>
  <c r="AL63" i="2"/>
  <c r="AN63" i="2"/>
  <c r="AP63" i="2"/>
  <c r="AR63" i="2"/>
  <c r="AT63" i="2"/>
  <c r="AV63" i="2"/>
  <c r="AX63" i="2"/>
  <c r="AZ63" i="2"/>
  <c r="BB63" i="2"/>
  <c r="I63" i="2"/>
  <c r="N64" i="2"/>
  <c r="P64" i="2"/>
  <c r="R64" i="2"/>
  <c r="T64" i="2"/>
  <c r="V64" i="2"/>
  <c r="X64" i="2"/>
  <c r="Z64" i="2"/>
  <c r="AB64" i="2"/>
  <c r="AD64" i="2"/>
  <c r="AF64" i="2"/>
  <c r="AH64" i="2"/>
  <c r="AJ64" i="2"/>
  <c r="AL64" i="2"/>
  <c r="AN64" i="2"/>
  <c r="AP64" i="2"/>
  <c r="AR64" i="2"/>
  <c r="AT64" i="2"/>
  <c r="AV64" i="2"/>
  <c r="AX64" i="2"/>
  <c r="AZ64" i="2"/>
  <c r="BB64" i="2"/>
  <c r="I64" i="2"/>
  <c r="N65" i="2"/>
  <c r="P65" i="2"/>
  <c r="R65" i="2"/>
  <c r="T65" i="2"/>
  <c r="V65" i="2"/>
  <c r="X65" i="2"/>
  <c r="Z65" i="2"/>
  <c r="AB65" i="2"/>
  <c r="AD65" i="2"/>
  <c r="AF65" i="2"/>
  <c r="AH65" i="2"/>
  <c r="AJ65" i="2"/>
  <c r="AL65" i="2"/>
  <c r="AN65" i="2"/>
  <c r="AP65" i="2"/>
  <c r="AR65" i="2"/>
  <c r="AT65" i="2"/>
  <c r="AV65" i="2"/>
  <c r="AX65" i="2"/>
  <c r="AZ65" i="2"/>
  <c r="BB65" i="2"/>
  <c r="I65" i="2"/>
  <c r="N66" i="2"/>
  <c r="P66" i="2"/>
  <c r="R66" i="2"/>
  <c r="T66" i="2"/>
  <c r="V66" i="2"/>
  <c r="X66" i="2"/>
  <c r="Z66" i="2"/>
  <c r="AB66" i="2"/>
  <c r="AD66" i="2"/>
  <c r="AF66" i="2"/>
  <c r="AH66" i="2"/>
  <c r="AJ66" i="2"/>
  <c r="AL66" i="2"/>
  <c r="AN66" i="2"/>
  <c r="AP66" i="2"/>
  <c r="AR66" i="2"/>
  <c r="AT66" i="2"/>
  <c r="AV66" i="2"/>
  <c r="AX66" i="2"/>
  <c r="AZ66" i="2"/>
  <c r="BB66" i="2"/>
  <c r="I66" i="2"/>
  <c r="N67" i="2"/>
  <c r="P67" i="2"/>
  <c r="R67" i="2"/>
  <c r="T67" i="2"/>
  <c r="V67" i="2"/>
  <c r="X67" i="2"/>
  <c r="Z67" i="2"/>
  <c r="AB67" i="2"/>
  <c r="AD67" i="2"/>
  <c r="AF67" i="2"/>
  <c r="AH67" i="2"/>
  <c r="AJ67" i="2"/>
  <c r="AL67" i="2"/>
  <c r="AN67" i="2"/>
  <c r="AP67" i="2"/>
  <c r="AR67" i="2"/>
  <c r="AT67" i="2"/>
  <c r="AV67" i="2"/>
  <c r="AX67" i="2"/>
  <c r="AZ67" i="2"/>
  <c r="BB67" i="2"/>
  <c r="I67" i="2"/>
  <c r="N68" i="2"/>
  <c r="P68" i="2"/>
  <c r="R68" i="2"/>
  <c r="T68" i="2"/>
  <c r="V68" i="2"/>
  <c r="X68" i="2"/>
  <c r="Z68" i="2"/>
  <c r="AB68" i="2"/>
  <c r="AD68" i="2"/>
  <c r="AF68" i="2"/>
  <c r="AH68" i="2"/>
  <c r="AJ68" i="2"/>
  <c r="AL68" i="2"/>
  <c r="AN68" i="2"/>
  <c r="AP68" i="2"/>
  <c r="AR68" i="2"/>
  <c r="AT68" i="2"/>
  <c r="AV68" i="2"/>
  <c r="AX68" i="2"/>
  <c r="AZ68" i="2"/>
  <c r="BB68" i="2"/>
  <c r="I68" i="2"/>
  <c r="N69" i="2"/>
  <c r="P69" i="2"/>
  <c r="R69" i="2"/>
  <c r="T69" i="2"/>
  <c r="V69" i="2"/>
  <c r="X69" i="2"/>
  <c r="Z69" i="2"/>
  <c r="AB69" i="2"/>
  <c r="AD69" i="2"/>
  <c r="AF69" i="2"/>
  <c r="AH69" i="2"/>
  <c r="AJ69" i="2"/>
  <c r="AL69" i="2"/>
  <c r="AN69" i="2"/>
  <c r="AP69" i="2"/>
  <c r="AR69" i="2"/>
  <c r="AT69" i="2"/>
  <c r="AV69" i="2"/>
  <c r="AX69" i="2"/>
  <c r="AZ69" i="2"/>
  <c r="BB69" i="2"/>
  <c r="I69" i="2"/>
  <c r="N70" i="2"/>
  <c r="P70" i="2"/>
  <c r="R70" i="2"/>
  <c r="T70" i="2"/>
  <c r="V70" i="2"/>
  <c r="X70" i="2"/>
  <c r="Z70" i="2"/>
  <c r="AB70" i="2"/>
  <c r="AD70" i="2"/>
  <c r="AF70" i="2"/>
  <c r="AH70" i="2"/>
  <c r="AJ70" i="2"/>
  <c r="AL70" i="2"/>
  <c r="AN70" i="2"/>
  <c r="AP70" i="2"/>
  <c r="AR70" i="2"/>
  <c r="AT70" i="2"/>
  <c r="AV70" i="2"/>
  <c r="AX70" i="2"/>
  <c r="AZ70" i="2"/>
  <c r="BB70" i="2"/>
  <c r="I70" i="2"/>
  <c r="N71" i="2"/>
  <c r="P71" i="2"/>
  <c r="R71" i="2"/>
  <c r="T71" i="2"/>
  <c r="V71" i="2"/>
  <c r="X71" i="2"/>
  <c r="Z71" i="2"/>
  <c r="AB71" i="2"/>
  <c r="AD71" i="2"/>
  <c r="AF71" i="2"/>
  <c r="AH71" i="2"/>
  <c r="AJ71" i="2"/>
  <c r="AL71" i="2"/>
  <c r="AN71" i="2"/>
  <c r="AP71" i="2"/>
  <c r="AR71" i="2"/>
  <c r="AT71" i="2"/>
  <c r="AV71" i="2"/>
  <c r="AX71" i="2"/>
  <c r="AZ71" i="2"/>
  <c r="BB71" i="2"/>
  <c r="I71" i="2"/>
  <c r="N72" i="2"/>
  <c r="P72" i="2"/>
  <c r="R72" i="2"/>
  <c r="T72" i="2"/>
  <c r="V72" i="2"/>
  <c r="X72" i="2"/>
  <c r="Z72" i="2"/>
  <c r="AB72" i="2"/>
  <c r="AD72" i="2"/>
  <c r="AF72" i="2"/>
  <c r="AH72" i="2"/>
  <c r="AJ72" i="2"/>
  <c r="AL72" i="2"/>
  <c r="AN72" i="2"/>
  <c r="AP72" i="2"/>
  <c r="AR72" i="2"/>
  <c r="AT72" i="2"/>
  <c r="AV72" i="2"/>
  <c r="AX72" i="2"/>
  <c r="AZ72" i="2"/>
  <c r="BB72" i="2"/>
  <c r="I72" i="2"/>
  <c r="N73" i="2"/>
  <c r="P73" i="2"/>
  <c r="R73" i="2"/>
  <c r="T73" i="2"/>
  <c r="V73" i="2"/>
  <c r="X73" i="2"/>
  <c r="Z73" i="2"/>
  <c r="AB73" i="2"/>
  <c r="AD73" i="2"/>
  <c r="AF73" i="2"/>
  <c r="AH73" i="2"/>
  <c r="AJ73" i="2"/>
  <c r="AL73" i="2"/>
  <c r="AN73" i="2"/>
  <c r="AP73" i="2"/>
  <c r="AR73" i="2"/>
  <c r="AT73" i="2"/>
  <c r="AV73" i="2"/>
  <c r="AX73" i="2"/>
  <c r="AZ73" i="2"/>
  <c r="BB73" i="2"/>
  <c r="I73" i="2"/>
  <c r="N74" i="2"/>
  <c r="P74" i="2"/>
  <c r="R74" i="2"/>
  <c r="T74" i="2"/>
  <c r="V74" i="2"/>
  <c r="X74" i="2"/>
  <c r="Z74" i="2"/>
  <c r="AB74" i="2"/>
  <c r="AD74" i="2"/>
  <c r="AF74" i="2"/>
  <c r="AH74" i="2"/>
  <c r="AJ74" i="2"/>
  <c r="AL74" i="2"/>
  <c r="AN74" i="2"/>
  <c r="AP74" i="2"/>
  <c r="AR74" i="2"/>
  <c r="AT74" i="2"/>
  <c r="AV74" i="2"/>
  <c r="AX74" i="2"/>
  <c r="AZ74" i="2"/>
  <c r="BB74" i="2"/>
  <c r="I74" i="2"/>
  <c r="N75" i="2"/>
  <c r="P75" i="2"/>
  <c r="R75" i="2"/>
  <c r="T75" i="2"/>
  <c r="V75" i="2"/>
  <c r="X75" i="2"/>
  <c r="Z75" i="2"/>
  <c r="AB75" i="2"/>
  <c r="AD75" i="2"/>
  <c r="AF75" i="2"/>
  <c r="AH75" i="2"/>
  <c r="AJ75" i="2"/>
  <c r="AL75" i="2"/>
  <c r="AN75" i="2"/>
  <c r="AP75" i="2"/>
  <c r="AR75" i="2"/>
  <c r="AT75" i="2"/>
  <c r="AV75" i="2"/>
  <c r="AX75" i="2"/>
  <c r="AZ75" i="2"/>
  <c r="BB75" i="2"/>
  <c r="I75" i="2"/>
  <c r="N76" i="2"/>
  <c r="P76" i="2"/>
  <c r="R76" i="2"/>
  <c r="T76" i="2"/>
  <c r="V76" i="2"/>
  <c r="X76" i="2"/>
  <c r="Z76" i="2"/>
  <c r="AB76" i="2"/>
  <c r="AD76" i="2"/>
  <c r="AF76" i="2"/>
  <c r="AH76" i="2"/>
  <c r="AJ76" i="2"/>
  <c r="AL76" i="2"/>
  <c r="AN76" i="2"/>
  <c r="AP76" i="2"/>
  <c r="AR76" i="2"/>
  <c r="AT76" i="2"/>
  <c r="AV76" i="2"/>
  <c r="AX76" i="2"/>
  <c r="AZ76" i="2"/>
  <c r="BB76" i="2"/>
  <c r="I76" i="2"/>
  <c r="N77" i="2"/>
  <c r="P77" i="2"/>
  <c r="R77" i="2"/>
  <c r="T77" i="2"/>
  <c r="V77" i="2"/>
  <c r="X77" i="2"/>
  <c r="Z77" i="2"/>
  <c r="AB77" i="2"/>
  <c r="AD77" i="2"/>
  <c r="AF77" i="2"/>
  <c r="AH77" i="2"/>
  <c r="AJ77" i="2"/>
  <c r="AL77" i="2"/>
  <c r="AN77" i="2"/>
  <c r="AP77" i="2"/>
  <c r="AR77" i="2"/>
  <c r="AT77" i="2"/>
  <c r="AV77" i="2"/>
  <c r="AX77" i="2"/>
  <c r="AZ77" i="2"/>
  <c r="BB77" i="2"/>
  <c r="I77" i="2"/>
  <c r="N78" i="2"/>
  <c r="P78" i="2"/>
  <c r="R78" i="2"/>
  <c r="T78" i="2"/>
  <c r="V78" i="2"/>
  <c r="X78" i="2"/>
  <c r="Z78" i="2"/>
  <c r="AB78" i="2"/>
  <c r="AD78" i="2"/>
  <c r="AF78" i="2"/>
  <c r="AH78" i="2"/>
  <c r="AJ78" i="2"/>
  <c r="AL78" i="2"/>
  <c r="AN78" i="2"/>
  <c r="AP78" i="2"/>
  <c r="AR78" i="2"/>
  <c r="AT78" i="2"/>
  <c r="AV78" i="2"/>
  <c r="AX78" i="2"/>
  <c r="AZ78" i="2"/>
  <c r="BB78" i="2"/>
  <c r="I78" i="2"/>
  <c r="N79" i="2"/>
  <c r="P79" i="2"/>
  <c r="R79" i="2"/>
  <c r="T79" i="2"/>
  <c r="V79" i="2"/>
  <c r="X79" i="2"/>
  <c r="Z79" i="2"/>
  <c r="AB79" i="2"/>
  <c r="AD79" i="2"/>
  <c r="AF79" i="2"/>
  <c r="AH79" i="2"/>
  <c r="AJ79" i="2"/>
  <c r="AL79" i="2"/>
  <c r="AN79" i="2"/>
  <c r="AP79" i="2"/>
  <c r="AR79" i="2"/>
  <c r="AT79" i="2"/>
  <c r="AV79" i="2"/>
  <c r="AX79" i="2"/>
  <c r="AZ79" i="2"/>
  <c r="BB79" i="2"/>
  <c r="I79" i="2"/>
  <c r="N80" i="2"/>
  <c r="P80" i="2"/>
  <c r="R80" i="2"/>
  <c r="T80" i="2"/>
  <c r="V80" i="2"/>
  <c r="X80" i="2"/>
  <c r="Z80" i="2"/>
  <c r="AB80" i="2"/>
  <c r="AD80" i="2"/>
  <c r="AF80" i="2"/>
  <c r="AH80" i="2"/>
  <c r="AJ80" i="2"/>
  <c r="AL80" i="2"/>
  <c r="AN80" i="2"/>
  <c r="AP80" i="2"/>
  <c r="AR80" i="2"/>
  <c r="AT80" i="2"/>
  <c r="AV80" i="2"/>
  <c r="AX80" i="2"/>
  <c r="AZ80" i="2"/>
  <c r="BB80" i="2"/>
  <c r="I80" i="2"/>
  <c r="N81" i="2"/>
  <c r="P81" i="2"/>
  <c r="R81" i="2"/>
  <c r="T81" i="2"/>
  <c r="V81" i="2"/>
  <c r="X81" i="2"/>
  <c r="Z81" i="2"/>
  <c r="AB81" i="2"/>
  <c r="AD81" i="2"/>
  <c r="AF81" i="2"/>
  <c r="AH81" i="2"/>
  <c r="AJ81" i="2"/>
  <c r="AL81" i="2"/>
  <c r="AN81" i="2"/>
  <c r="AP81" i="2"/>
  <c r="AR81" i="2"/>
  <c r="AT81" i="2"/>
  <c r="AV81" i="2"/>
  <c r="AX81" i="2"/>
  <c r="AZ81" i="2"/>
  <c r="BB81" i="2"/>
  <c r="I81" i="2"/>
  <c r="N82" i="2"/>
  <c r="P82" i="2"/>
  <c r="R82" i="2"/>
  <c r="T82" i="2"/>
  <c r="V82" i="2"/>
  <c r="X82" i="2"/>
  <c r="Z82" i="2"/>
  <c r="AB82" i="2"/>
  <c r="AD82" i="2"/>
  <c r="AF82" i="2"/>
  <c r="AH82" i="2"/>
  <c r="AJ82" i="2"/>
  <c r="AL82" i="2"/>
  <c r="AN82" i="2"/>
  <c r="AP82" i="2"/>
  <c r="AR82" i="2"/>
  <c r="AT82" i="2"/>
  <c r="AV82" i="2"/>
  <c r="AX82" i="2"/>
  <c r="AZ82" i="2"/>
  <c r="BB82" i="2"/>
  <c r="I82" i="2"/>
  <c r="N83" i="2"/>
  <c r="P83" i="2"/>
  <c r="R83" i="2"/>
  <c r="T83" i="2"/>
  <c r="V83" i="2"/>
  <c r="X83" i="2"/>
  <c r="Z83" i="2"/>
  <c r="AB83" i="2"/>
  <c r="AD83" i="2"/>
  <c r="AF83" i="2"/>
  <c r="AH83" i="2"/>
  <c r="AJ83" i="2"/>
  <c r="AL83" i="2"/>
  <c r="AN83" i="2"/>
  <c r="AP83" i="2"/>
  <c r="AR83" i="2"/>
  <c r="AT83" i="2"/>
  <c r="AV83" i="2"/>
  <c r="AX83" i="2"/>
  <c r="AZ83" i="2"/>
  <c r="BB83" i="2"/>
  <c r="I83" i="2"/>
  <c r="N84" i="2"/>
  <c r="P84" i="2"/>
  <c r="R84" i="2"/>
  <c r="T84" i="2"/>
  <c r="V84" i="2"/>
  <c r="X84" i="2"/>
  <c r="Z84" i="2"/>
  <c r="AB84" i="2"/>
  <c r="AD84" i="2"/>
  <c r="AF84" i="2"/>
  <c r="AH84" i="2"/>
  <c r="AJ84" i="2"/>
  <c r="AL84" i="2"/>
  <c r="AN84" i="2"/>
  <c r="AP84" i="2"/>
  <c r="AR84" i="2"/>
  <c r="AT84" i="2"/>
  <c r="AV84" i="2"/>
  <c r="AX84" i="2"/>
  <c r="AZ84" i="2"/>
  <c r="BB84" i="2"/>
  <c r="I84" i="2"/>
  <c r="N85" i="2"/>
  <c r="P85" i="2"/>
  <c r="R85" i="2"/>
  <c r="T85" i="2"/>
  <c r="V85" i="2"/>
  <c r="X85" i="2"/>
  <c r="Z85" i="2"/>
  <c r="AB85" i="2"/>
  <c r="AD85" i="2"/>
  <c r="AF85" i="2"/>
  <c r="AH85" i="2"/>
  <c r="AJ85" i="2"/>
  <c r="AL85" i="2"/>
  <c r="AN85" i="2"/>
  <c r="AP85" i="2"/>
  <c r="AR85" i="2"/>
  <c r="AT85" i="2"/>
  <c r="AV85" i="2"/>
  <c r="AX85" i="2"/>
  <c r="AZ85" i="2"/>
  <c r="BB85" i="2"/>
  <c r="I85" i="2"/>
  <c r="N86" i="2"/>
  <c r="P86" i="2"/>
  <c r="R86" i="2"/>
  <c r="T86" i="2"/>
  <c r="V86" i="2"/>
  <c r="X86" i="2"/>
  <c r="Z86" i="2"/>
  <c r="AB86" i="2"/>
  <c r="AD86" i="2"/>
  <c r="AF86" i="2"/>
  <c r="AH86" i="2"/>
  <c r="AJ86" i="2"/>
  <c r="AL86" i="2"/>
  <c r="AN86" i="2"/>
  <c r="AP86" i="2"/>
  <c r="AR86" i="2"/>
  <c r="AT86" i="2"/>
  <c r="AV86" i="2"/>
  <c r="AX86" i="2"/>
  <c r="AZ86" i="2"/>
  <c r="BB86" i="2"/>
  <c r="I86" i="2"/>
  <c r="N87" i="2"/>
  <c r="P87" i="2"/>
  <c r="R87" i="2"/>
  <c r="T87" i="2"/>
  <c r="V87" i="2"/>
  <c r="X87" i="2"/>
  <c r="Z87" i="2"/>
  <c r="AB87" i="2"/>
  <c r="AD87" i="2"/>
  <c r="AF87" i="2"/>
  <c r="AH87" i="2"/>
  <c r="AJ87" i="2"/>
  <c r="AL87" i="2"/>
  <c r="AN87" i="2"/>
  <c r="AP87" i="2"/>
  <c r="AR87" i="2"/>
  <c r="AT87" i="2"/>
  <c r="AV87" i="2"/>
  <c r="AX87" i="2"/>
  <c r="AZ87" i="2"/>
  <c r="BB87" i="2"/>
  <c r="I87" i="2"/>
  <c r="N88" i="2"/>
  <c r="P88" i="2"/>
  <c r="R88" i="2"/>
  <c r="T88" i="2"/>
  <c r="V88" i="2"/>
  <c r="X88" i="2"/>
  <c r="Z88" i="2"/>
  <c r="AB88" i="2"/>
  <c r="AD88" i="2"/>
  <c r="AF88" i="2"/>
  <c r="AH88" i="2"/>
  <c r="AJ88" i="2"/>
  <c r="AL88" i="2"/>
  <c r="AN88" i="2"/>
  <c r="AP88" i="2"/>
  <c r="AR88" i="2"/>
  <c r="AT88" i="2"/>
  <c r="AV88" i="2"/>
  <c r="AX88" i="2"/>
  <c r="AZ88" i="2"/>
  <c r="BB88" i="2"/>
  <c r="I88" i="2"/>
  <c r="N89" i="2"/>
  <c r="P89" i="2"/>
  <c r="R89" i="2"/>
  <c r="T89" i="2"/>
  <c r="V89" i="2"/>
  <c r="X89" i="2"/>
  <c r="Z89" i="2"/>
  <c r="AB89" i="2"/>
  <c r="AD89" i="2"/>
  <c r="AF89" i="2"/>
  <c r="AH89" i="2"/>
  <c r="AJ89" i="2"/>
  <c r="AL89" i="2"/>
  <c r="AN89" i="2"/>
  <c r="AP89" i="2"/>
  <c r="AR89" i="2"/>
  <c r="AT89" i="2"/>
  <c r="AV89" i="2"/>
  <c r="AX89" i="2"/>
  <c r="AZ89" i="2"/>
  <c r="BB89" i="2"/>
  <c r="I89" i="2"/>
  <c r="N90" i="2"/>
  <c r="P90" i="2"/>
  <c r="R90" i="2"/>
  <c r="T90" i="2"/>
  <c r="V90" i="2"/>
  <c r="X90" i="2"/>
  <c r="Z90" i="2"/>
  <c r="AB90" i="2"/>
  <c r="AD90" i="2"/>
  <c r="AF90" i="2"/>
  <c r="AH90" i="2"/>
  <c r="AJ90" i="2"/>
  <c r="AL90" i="2"/>
  <c r="AN90" i="2"/>
  <c r="AP90" i="2"/>
  <c r="AR90" i="2"/>
  <c r="AT90" i="2"/>
  <c r="AV90" i="2"/>
  <c r="AX90" i="2"/>
  <c r="AZ90" i="2"/>
  <c r="BB90" i="2"/>
  <c r="I90" i="2"/>
  <c r="N92" i="2"/>
  <c r="P92" i="2"/>
  <c r="R92" i="2"/>
  <c r="T92" i="2"/>
  <c r="V92" i="2"/>
  <c r="X92" i="2"/>
  <c r="Z92" i="2"/>
  <c r="AB92" i="2"/>
  <c r="AD92" i="2"/>
  <c r="AF92" i="2"/>
  <c r="AH92" i="2"/>
  <c r="AJ92" i="2"/>
  <c r="AL92" i="2"/>
  <c r="AN92" i="2"/>
  <c r="AP92" i="2"/>
  <c r="AR92" i="2"/>
  <c r="AT92" i="2"/>
  <c r="AV92" i="2"/>
  <c r="AX92" i="2"/>
  <c r="AZ92" i="2"/>
  <c r="BB92" i="2"/>
  <c r="I92" i="2"/>
  <c r="N93" i="2"/>
  <c r="P93" i="2"/>
  <c r="R93" i="2"/>
  <c r="T93" i="2"/>
  <c r="V93" i="2"/>
  <c r="X93" i="2"/>
  <c r="Z93" i="2"/>
  <c r="AB93" i="2"/>
  <c r="AD93" i="2"/>
  <c r="AF93" i="2"/>
  <c r="AH93" i="2"/>
  <c r="AJ93" i="2"/>
  <c r="AL93" i="2"/>
  <c r="AN93" i="2"/>
  <c r="AP93" i="2"/>
  <c r="AR93" i="2"/>
  <c r="AT93" i="2"/>
  <c r="AV93" i="2"/>
  <c r="AX93" i="2"/>
  <c r="AZ93" i="2"/>
  <c r="BB93" i="2"/>
  <c r="I93" i="2"/>
  <c r="N94" i="2"/>
  <c r="P94" i="2"/>
  <c r="R94" i="2"/>
  <c r="T94" i="2"/>
  <c r="V94" i="2"/>
  <c r="X94" i="2"/>
  <c r="Z94" i="2"/>
  <c r="AB94" i="2"/>
  <c r="AD94" i="2"/>
  <c r="AF94" i="2"/>
  <c r="AH94" i="2"/>
  <c r="AJ94" i="2"/>
  <c r="AL94" i="2"/>
  <c r="AN94" i="2"/>
  <c r="AP94" i="2"/>
  <c r="AR94" i="2"/>
  <c r="AT94" i="2"/>
  <c r="AV94" i="2"/>
  <c r="AX94" i="2"/>
  <c r="AZ94" i="2"/>
  <c r="BB94" i="2"/>
  <c r="I94" i="2"/>
  <c r="N95" i="2"/>
  <c r="P95" i="2"/>
  <c r="R95" i="2"/>
  <c r="T95" i="2"/>
  <c r="V95" i="2"/>
  <c r="X95" i="2"/>
  <c r="Z95" i="2"/>
  <c r="AB95" i="2"/>
  <c r="AD95" i="2"/>
  <c r="AF95" i="2"/>
  <c r="AH95" i="2"/>
  <c r="AJ95" i="2"/>
  <c r="AL95" i="2"/>
  <c r="AN95" i="2"/>
  <c r="AP95" i="2"/>
  <c r="AR95" i="2"/>
  <c r="AT95" i="2"/>
  <c r="AV95" i="2"/>
  <c r="AX95" i="2"/>
  <c r="AZ95" i="2"/>
  <c r="BB95" i="2"/>
  <c r="I95" i="2"/>
  <c r="N96" i="2"/>
  <c r="P96" i="2"/>
  <c r="R96" i="2"/>
  <c r="T96" i="2"/>
  <c r="V96" i="2"/>
  <c r="X96" i="2"/>
  <c r="Z96" i="2"/>
  <c r="AB96" i="2"/>
  <c r="AD96" i="2"/>
  <c r="AF96" i="2"/>
  <c r="AH96" i="2"/>
  <c r="AJ96" i="2"/>
  <c r="AL96" i="2"/>
  <c r="AN96" i="2"/>
  <c r="AP96" i="2"/>
  <c r="AR96" i="2"/>
  <c r="AT96" i="2"/>
  <c r="AV96" i="2"/>
  <c r="AX96" i="2"/>
  <c r="AZ96" i="2"/>
  <c r="BB96" i="2"/>
  <c r="I96" i="2"/>
  <c r="N97" i="2"/>
  <c r="P97" i="2"/>
  <c r="R97" i="2"/>
  <c r="T97" i="2"/>
  <c r="V97" i="2"/>
  <c r="X97" i="2"/>
  <c r="Z97" i="2"/>
  <c r="AB97" i="2"/>
  <c r="AD97" i="2"/>
  <c r="AF97" i="2"/>
  <c r="AH97" i="2"/>
  <c r="AJ97" i="2"/>
  <c r="AL97" i="2"/>
  <c r="AN97" i="2"/>
  <c r="AP97" i="2"/>
  <c r="AR97" i="2"/>
  <c r="AT97" i="2"/>
  <c r="AV97" i="2"/>
  <c r="AX97" i="2"/>
  <c r="AZ97" i="2"/>
  <c r="BB97" i="2"/>
  <c r="I97" i="2"/>
  <c r="N98" i="2"/>
  <c r="P98" i="2"/>
  <c r="R98" i="2"/>
  <c r="T98" i="2"/>
  <c r="V98" i="2"/>
  <c r="X98" i="2"/>
  <c r="Z98" i="2"/>
  <c r="AB98" i="2"/>
  <c r="AD98" i="2"/>
  <c r="AF98" i="2"/>
  <c r="AH98" i="2"/>
  <c r="AJ98" i="2"/>
  <c r="AL98" i="2"/>
  <c r="AN98" i="2"/>
  <c r="AP98" i="2"/>
  <c r="AR98" i="2"/>
  <c r="AT98" i="2"/>
  <c r="AV98" i="2"/>
  <c r="AX98" i="2"/>
  <c r="AZ98" i="2"/>
  <c r="BB98" i="2"/>
  <c r="I98" i="2"/>
  <c r="N99" i="2"/>
  <c r="P99" i="2"/>
  <c r="R99" i="2"/>
  <c r="T99" i="2"/>
  <c r="V99" i="2"/>
  <c r="X99" i="2"/>
  <c r="Z99" i="2"/>
  <c r="AB99" i="2"/>
  <c r="AD99" i="2"/>
  <c r="AF99" i="2"/>
  <c r="AH99" i="2"/>
  <c r="AJ99" i="2"/>
  <c r="AL99" i="2"/>
  <c r="AN99" i="2"/>
  <c r="AP99" i="2"/>
  <c r="AR99" i="2"/>
  <c r="AT99" i="2"/>
  <c r="AV99" i="2"/>
  <c r="AX99" i="2"/>
  <c r="AZ99" i="2"/>
  <c r="BB99" i="2"/>
  <c r="I99" i="2"/>
  <c r="N100" i="2"/>
  <c r="P100" i="2"/>
  <c r="R100" i="2"/>
  <c r="T100" i="2"/>
  <c r="V100" i="2"/>
  <c r="X100" i="2"/>
  <c r="Z100" i="2"/>
  <c r="AB100" i="2"/>
  <c r="AD100" i="2"/>
  <c r="AF100" i="2"/>
  <c r="AH100" i="2"/>
  <c r="AJ100" i="2"/>
  <c r="AL100" i="2"/>
  <c r="AN100" i="2"/>
  <c r="AP100" i="2"/>
  <c r="AR100" i="2"/>
  <c r="AT100" i="2"/>
  <c r="AV100" i="2"/>
  <c r="AX100" i="2"/>
  <c r="AZ100" i="2"/>
  <c r="BB100" i="2"/>
  <c r="I100" i="2"/>
  <c r="N101" i="2"/>
  <c r="P101" i="2"/>
  <c r="R101" i="2"/>
  <c r="T101" i="2"/>
  <c r="V101" i="2"/>
  <c r="X101" i="2"/>
  <c r="Z101" i="2"/>
  <c r="AB101" i="2"/>
  <c r="AD101" i="2"/>
  <c r="AF101" i="2"/>
  <c r="AH101" i="2"/>
  <c r="AJ101" i="2"/>
  <c r="AL101" i="2"/>
  <c r="AN101" i="2"/>
  <c r="AP101" i="2"/>
  <c r="AR101" i="2"/>
  <c r="AT101" i="2"/>
  <c r="AV101" i="2"/>
  <c r="AX101" i="2"/>
  <c r="AZ101" i="2"/>
  <c r="BB101" i="2"/>
  <c r="I101" i="2"/>
  <c r="N102" i="2"/>
  <c r="P102" i="2"/>
  <c r="R102" i="2"/>
  <c r="T102" i="2"/>
  <c r="V102" i="2"/>
  <c r="X102" i="2"/>
  <c r="Z102" i="2"/>
  <c r="AB102" i="2"/>
  <c r="AD102" i="2"/>
  <c r="AF102" i="2"/>
  <c r="AH102" i="2"/>
  <c r="AJ102" i="2"/>
  <c r="AL102" i="2"/>
  <c r="AN102" i="2"/>
  <c r="AP102" i="2"/>
  <c r="AR102" i="2"/>
  <c r="AT102" i="2"/>
  <c r="AV102" i="2"/>
  <c r="AX102" i="2"/>
  <c r="AZ102" i="2"/>
  <c r="BB102" i="2"/>
  <c r="I102" i="2"/>
  <c r="N103" i="2"/>
  <c r="P103" i="2"/>
  <c r="R103" i="2"/>
  <c r="T103" i="2"/>
  <c r="V103" i="2"/>
  <c r="X103" i="2"/>
  <c r="Z103" i="2"/>
  <c r="AB103" i="2"/>
  <c r="AD103" i="2"/>
  <c r="AF103" i="2"/>
  <c r="AH103" i="2"/>
  <c r="AJ103" i="2"/>
  <c r="AL103" i="2"/>
  <c r="AN103" i="2"/>
  <c r="AP103" i="2"/>
  <c r="AR103" i="2"/>
  <c r="AT103" i="2"/>
  <c r="AV103" i="2"/>
  <c r="AX103" i="2"/>
  <c r="AZ103" i="2"/>
  <c r="BB103" i="2"/>
  <c r="I103" i="2"/>
  <c r="N104" i="2"/>
  <c r="P104" i="2"/>
  <c r="R104" i="2"/>
  <c r="T104" i="2"/>
  <c r="V104" i="2"/>
  <c r="X104" i="2"/>
  <c r="Z104" i="2"/>
  <c r="AB104" i="2"/>
  <c r="AD104" i="2"/>
  <c r="AF104" i="2"/>
  <c r="AH104" i="2"/>
  <c r="AJ104" i="2"/>
  <c r="AL104" i="2"/>
  <c r="AN104" i="2"/>
  <c r="AP104" i="2"/>
  <c r="AR104" i="2"/>
  <c r="AT104" i="2"/>
  <c r="AV104" i="2"/>
  <c r="AX104" i="2"/>
  <c r="AZ104" i="2"/>
  <c r="BB104" i="2"/>
  <c r="I104" i="2"/>
  <c r="N105" i="2"/>
  <c r="P105" i="2"/>
  <c r="R105" i="2"/>
  <c r="T105" i="2"/>
  <c r="V105" i="2"/>
  <c r="X105" i="2"/>
  <c r="Z105" i="2"/>
  <c r="AB105" i="2"/>
  <c r="AD105" i="2"/>
  <c r="AF105" i="2"/>
  <c r="AH105" i="2"/>
  <c r="AJ105" i="2"/>
  <c r="AL105" i="2"/>
  <c r="AN105" i="2"/>
  <c r="AP105" i="2"/>
  <c r="AR105" i="2"/>
  <c r="AT105" i="2"/>
  <c r="AV105" i="2"/>
  <c r="AX105" i="2"/>
  <c r="AZ105" i="2"/>
  <c r="BB105" i="2"/>
  <c r="I105" i="2"/>
  <c r="N106" i="2"/>
  <c r="P106" i="2"/>
  <c r="R106" i="2"/>
  <c r="T106" i="2"/>
  <c r="V106" i="2"/>
  <c r="X106" i="2"/>
  <c r="Z106" i="2"/>
  <c r="AB106" i="2"/>
  <c r="AD106" i="2"/>
  <c r="AF106" i="2"/>
  <c r="AH106" i="2"/>
  <c r="AJ106" i="2"/>
  <c r="AL106" i="2"/>
  <c r="AN106" i="2"/>
  <c r="AP106" i="2"/>
  <c r="AR106" i="2"/>
  <c r="AT106" i="2"/>
  <c r="AV106" i="2"/>
  <c r="AX106" i="2"/>
  <c r="AZ106" i="2"/>
  <c r="BB106" i="2"/>
  <c r="I106" i="2"/>
  <c r="N107" i="2"/>
  <c r="P107" i="2"/>
  <c r="R107" i="2"/>
  <c r="T107" i="2"/>
  <c r="V107" i="2"/>
  <c r="X107" i="2"/>
  <c r="Z107" i="2"/>
  <c r="AB107" i="2"/>
  <c r="AD107" i="2"/>
  <c r="AF107" i="2"/>
  <c r="AH107" i="2"/>
  <c r="AJ107" i="2"/>
  <c r="AL107" i="2"/>
  <c r="AN107" i="2"/>
  <c r="AP107" i="2"/>
  <c r="AR107" i="2"/>
  <c r="AT107" i="2"/>
  <c r="AV107" i="2"/>
  <c r="AX107" i="2"/>
  <c r="AZ107" i="2"/>
  <c r="BB107" i="2"/>
  <c r="I107" i="2"/>
  <c r="N108" i="2"/>
  <c r="P108" i="2"/>
  <c r="R108" i="2"/>
  <c r="T108" i="2"/>
  <c r="V108" i="2"/>
  <c r="X108" i="2"/>
  <c r="Z108" i="2"/>
  <c r="AB108" i="2"/>
  <c r="AD108" i="2"/>
  <c r="AF108" i="2"/>
  <c r="AH108" i="2"/>
  <c r="AJ108" i="2"/>
  <c r="AL108" i="2"/>
  <c r="AN108" i="2"/>
  <c r="AP108" i="2"/>
  <c r="AR108" i="2"/>
  <c r="AT108" i="2"/>
  <c r="AV108" i="2"/>
  <c r="AX108" i="2"/>
  <c r="AZ108" i="2"/>
  <c r="BB108" i="2"/>
  <c r="I108" i="2"/>
  <c r="N109" i="2"/>
  <c r="P109" i="2"/>
  <c r="R109" i="2"/>
  <c r="T109" i="2"/>
  <c r="V109" i="2"/>
  <c r="X109" i="2"/>
  <c r="Z109" i="2"/>
  <c r="AB109" i="2"/>
  <c r="AD109" i="2"/>
  <c r="AF109" i="2"/>
  <c r="AH109" i="2"/>
  <c r="AJ109" i="2"/>
  <c r="AL109" i="2"/>
  <c r="AN109" i="2"/>
  <c r="AP109" i="2"/>
  <c r="AR109" i="2"/>
  <c r="AT109" i="2"/>
  <c r="AV109" i="2"/>
  <c r="AX109" i="2"/>
  <c r="AZ109" i="2"/>
  <c r="BB109" i="2"/>
  <c r="I109" i="2"/>
  <c r="N110" i="2"/>
  <c r="P110" i="2"/>
  <c r="R110" i="2"/>
  <c r="T110" i="2"/>
  <c r="V110" i="2"/>
  <c r="X110" i="2"/>
  <c r="Z110" i="2"/>
  <c r="AB110" i="2"/>
  <c r="AD110" i="2"/>
  <c r="AF110" i="2"/>
  <c r="AH110" i="2"/>
  <c r="AJ110" i="2"/>
  <c r="AL110" i="2"/>
  <c r="AN110" i="2"/>
  <c r="AP110" i="2"/>
  <c r="AR110" i="2"/>
  <c r="AT110" i="2"/>
  <c r="AV110" i="2"/>
  <c r="AX110" i="2"/>
  <c r="AZ110" i="2"/>
  <c r="BB110" i="2"/>
  <c r="I110" i="2"/>
  <c r="N111" i="2"/>
  <c r="P111" i="2"/>
  <c r="R111" i="2"/>
  <c r="T111" i="2"/>
  <c r="V111" i="2"/>
  <c r="X111" i="2"/>
  <c r="Z111" i="2"/>
  <c r="AB111" i="2"/>
  <c r="AD111" i="2"/>
  <c r="AF111" i="2"/>
  <c r="AH111" i="2"/>
  <c r="AJ111" i="2"/>
  <c r="AL111" i="2"/>
  <c r="AN111" i="2"/>
  <c r="AP111" i="2"/>
  <c r="AR111" i="2"/>
  <c r="AT111" i="2"/>
  <c r="AV111" i="2"/>
  <c r="AX111" i="2"/>
  <c r="AZ111" i="2"/>
  <c r="BB111" i="2"/>
  <c r="I111" i="2"/>
  <c r="N112" i="2"/>
  <c r="P112" i="2"/>
  <c r="R112" i="2"/>
  <c r="T112" i="2"/>
  <c r="V112" i="2"/>
  <c r="X112" i="2"/>
  <c r="Z112" i="2"/>
  <c r="AB112" i="2"/>
  <c r="AD112" i="2"/>
  <c r="AF112" i="2"/>
  <c r="AH112" i="2"/>
  <c r="AJ112" i="2"/>
  <c r="AL112" i="2"/>
  <c r="AN112" i="2"/>
  <c r="AP112" i="2"/>
  <c r="AR112" i="2"/>
  <c r="AT112" i="2"/>
  <c r="AV112" i="2"/>
  <c r="AX112" i="2"/>
  <c r="AZ112" i="2"/>
  <c r="BB112" i="2"/>
  <c r="I112" i="2"/>
  <c r="N113" i="2"/>
  <c r="P113" i="2"/>
  <c r="R113" i="2"/>
  <c r="T113" i="2"/>
  <c r="V113" i="2"/>
  <c r="X113" i="2"/>
  <c r="Z113" i="2"/>
  <c r="AB113" i="2"/>
  <c r="AD113" i="2"/>
  <c r="AF113" i="2"/>
  <c r="AH113" i="2"/>
  <c r="AJ113" i="2"/>
  <c r="AL113" i="2"/>
  <c r="AN113" i="2"/>
  <c r="AP113" i="2"/>
  <c r="AR113" i="2"/>
  <c r="AT113" i="2"/>
  <c r="AV113" i="2"/>
  <c r="AX113" i="2"/>
  <c r="AZ113" i="2"/>
  <c r="BB113" i="2"/>
  <c r="I113" i="2"/>
  <c r="N114" i="2"/>
  <c r="P114" i="2"/>
  <c r="R114" i="2"/>
  <c r="T114" i="2"/>
  <c r="V114" i="2"/>
  <c r="X114" i="2"/>
  <c r="Z114" i="2"/>
  <c r="AB114" i="2"/>
  <c r="AD114" i="2"/>
  <c r="AF114" i="2"/>
  <c r="AH114" i="2"/>
  <c r="AJ114" i="2"/>
  <c r="AL114" i="2"/>
  <c r="AN114" i="2"/>
  <c r="AP114" i="2"/>
  <c r="AR114" i="2"/>
  <c r="AT114" i="2"/>
  <c r="AV114" i="2"/>
  <c r="AX114" i="2"/>
  <c r="AZ114" i="2"/>
  <c r="BB114" i="2"/>
  <c r="I114" i="2"/>
  <c r="N115" i="2"/>
  <c r="P115" i="2"/>
  <c r="R115" i="2"/>
  <c r="T115" i="2"/>
  <c r="V115" i="2"/>
  <c r="X115" i="2"/>
  <c r="Z115" i="2"/>
  <c r="AB115" i="2"/>
  <c r="AD115" i="2"/>
  <c r="AF115" i="2"/>
  <c r="AH115" i="2"/>
  <c r="AJ115" i="2"/>
  <c r="AL115" i="2"/>
  <c r="AN115" i="2"/>
  <c r="AP115" i="2"/>
  <c r="AR115" i="2"/>
  <c r="AT115" i="2"/>
  <c r="AV115" i="2"/>
  <c r="AX115" i="2"/>
  <c r="AZ115" i="2"/>
  <c r="BB115" i="2"/>
  <c r="I115" i="2"/>
  <c r="N116" i="2"/>
  <c r="P116" i="2"/>
  <c r="R116" i="2"/>
  <c r="T116" i="2"/>
  <c r="V116" i="2"/>
  <c r="X116" i="2"/>
  <c r="Z116" i="2"/>
  <c r="AB116" i="2"/>
  <c r="AD116" i="2"/>
  <c r="AF116" i="2"/>
  <c r="AH116" i="2"/>
  <c r="AJ116" i="2"/>
  <c r="AL116" i="2"/>
  <c r="AN116" i="2"/>
  <c r="AP116" i="2"/>
  <c r="AR116" i="2"/>
  <c r="AT116" i="2"/>
  <c r="AV116" i="2"/>
  <c r="AX116" i="2"/>
  <c r="AZ116" i="2"/>
  <c r="BB116" i="2"/>
  <c r="I116" i="2"/>
  <c r="N117" i="2"/>
  <c r="P117" i="2"/>
  <c r="R117" i="2"/>
  <c r="T117" i="2"/>
  <c r="V117" i="2"/>
  <c r="X117" i="2"/>
  <c r="Z117" i="2"/>
  <c r="AB117" i="2"/>
  <c r="AD117" i="2"/>
  <c r="AF117" i="2"/>
  <c r="AH117" i="2"/>
  <c r="AJ117" i="2"/>
  <c r="AL117" i="2"/>
  <c r="AN117" i="2"/>
  <c r="AP117" i="2"/>
  <c r="AR117" i="2"/>
  <c r="AT117" i="2"/>
  <c r="AV117" i="2"/>
  <c r="AX117" i="2"/>
  <c r="AZ117" i="2"/>
  <c r="BB117" i="2"/>
  <c r="I117" i="2"/>
  <c r="N118" i="2"/>
  <c r="P118" i="2"/>
  <c r="R118" i="2"/>
  <c r="T118" i="2"/>
  <c r="V118" i="2"/>
  <c r="X118" i="2"/>
  <c r="Z118" i="2"/>
  <c r="AB118" i="2"/>
  <c r="AD118" i="2"/>
  <c r="AF118" i="2"/>
  <c r="AH118" i="2"/>
  <c r="AJ118" i="2"/>
  <c r="AL118" i="2"/>
  <c r="AN118" i="2"/>
  <c r="AP118" i="2"/>
  <c r="AR118" i="2"/>
  <c r="AT118" i="2"/>
  <c r="AV118" i="2"/>
  <c r="AX118" i="2"/>
  <c r="AZ118" i="2"/>
  <c r="BB118" i="2"/>
  <c r="I118" i="2"/>
  <c r="N120" i="2"/>
  <c r="P120" i="2"/>
  <c r="R120" i="2"/>
  <c r="T120" i="2"/>
  <c r="V120" i="2"/>
  <c r="X120" i="2"/>
  <c r="Z120" i="2"/>
  <c r="AB120" i="2"/>
  <c r="AD120" i="2"/>
  <c r="AF120" i="2"/>
  <c r="AH120" i="2"/>
  <c r="AJ120" i="2"/>
  <c r="AL120" i="2"/>
  <c r="AN120" i="2"/>
  <c r="AP120" i="2"/>
  <c r="AR120" i="2"/>
  <c r="AT120" i="2"/>
  <c r="AV120" i="2"/>
  <c r="AX120" i="2"/>
  <c r="AZ120" i="2"/>
  <c r="BB120" i="2"/>
  <c r="I120" i="2"/>
  <c r="N121" i="2"/>
  <c r="P121" i="2"/>
  <c r="R121" i="2"/>
  <c r="T121" i="2"/>
  <c r="V121" i="2"/>
  <c r="X121" i="2"/>
  <c r="Z121" i="2"/>
  <c r="AB121" i="2"/>
  <c r="AD121" i="2"/>
  <c r="AF121" i="2"/>
  <c r="AH121" i="2"/>
  <c r="AJ121" i="2"/>
  <c r="AL121" i="2"/>
  <c r="AN121" i="2"/>
  <c r="AP121" i="2"/>
  <c r="AR121" i="2"/>
  <c r="AT121" i="2"/>
  <c r="AV121" i="2"/>
  <c r="AX121" i="2"/>
  <c r="AZ121" i="2"/>
  <c r="BB121" i="2"/>
  <c r="I121" i="2"/>
  <c r="N122" i="2"/>
  <c r="P122" i="2"/>
  <c r="R122" i="2"/>
  <c r="T122" i="2"/>
  <c r="V122" i="2"/>
  <c r="X122" i="2"/>
  <c r="Z122" i="2"/>
  <c r="AB122" i="2"/>
  <c r="AD122" i="2"/>
  <c r="AF122" i="2"/>
  <c r="AH122" i="2"/>
  <c r="AJ122" i="2"/>
  <c r="AL122" i="2"/>
  <c r="AN122" i="2"/>
  <c r="AP122" i="2"/>
  <c r="AR122" i="2"/>
  <c r="AT122" i="2"/>
  <c r="AV122" i="2"/>
  <c r="AX122" i="2"/>
  <c r="AZ122" i="2"/>
  <c r="BB122" i="2"/>
  <c r="I122" i="2"/>
  <c r="N123" i="2"/>
  <c r="P123" i="2"/>
  <c r="R123" i="2"/>
  <c r="T123" i="2"/>
  <c r="V123" i="2"/>
  <c r="X123" i="2"/>
  <c r="Z123" i="2"/>
  <c r="AB123" i="2"/>
  <c r="AD123" i="2"/>
  <c r="AF123" i="2"/>
  <c r="AH123" i="2"/>
  <c r="AJ123" i="2"/>
  <c r="AL123" i="2"/>
  <c r="AN123" i="2"/>
  <c r="AP123" i="2"/>
  <c r="AR123" i="2"/>
  <c r="AT123" i="2"/>
  <c r="AV123" i="2"/>
  <c r="AX123" i="2"/>
  <c r="AZ123" i="2"/>
  <c r="BB123" i="2"/>
  <c r="I123" i="2"/>
  <c r="N124" i="2"/>
  <c r="P124" i="2"/>
  <c r="R124" i="2"/>
  <c r="T124" i="2"/>
  <c r="V124" i="2"/>
  <c r="X124" i="2"/>
  <c r="Z124" i="2"/>
  <c r="AB124" i="2"/>
  <c r="AD124" i="2"/>
  <c r="AF124" i="2"/>
  <c r="AH124" i="2"/>
  <c r="AJ124" i="2"/>
  <c r="AL124" i="2"/>
  <c r="AN124" i="2"/>
  <c r="AP124" i="2"/>
  <c r="AR124" i="2"/>
  <c r="AT124" i="2"/>
  <c r="AV124" i="2"/>
  <c r="AX124" i="2"/>
  <c r="AZ124" i="2"/>
  <c r="BB124" i="2"/>
  <c r="I124" i="2"/>
  <c r="N125" i="2"/>
  <c r="P125" i="2"/>
  <c r="R125" i="2"/>
  <c r="T125" i="2"/>
  <c r="V125" i="2"/>
  <c r="X125" i="2"/>
  <c r="Z125" i="2"/>
  <c r="AB125" i="2"/>
  <c r="AD125" i="2"/>
  <c r="AF125" i="2"/>
  <c r="AH125" i="2"/>
  <c r="AJ125" i="2"/>
  <c r="AL125" i="2"/>
  <c r="AN125" i="2"/>
  <c r="AP125" i="2"/>
  <c r="AR125" i="2"/>
  <c r="AT125" i="2"/>
  <c r="AV125" i="2"/>
  <c r="AX125" i="2"/>
  <c r="AZ125" i="2"/>
  <c r="BB125" i="2"/>
  <c r="I125" i="2"/>
  <c r="N126" i="2"/>
  <c r="P126" i="2"/>
  <c r="R126" i="2"/>
  <c r="T126" i="2"/>
  <c r="V126" i="2"/>
  <c r="X126" i="2"/>
  <c r="Z126" i="2"/>
  <c r="AB126" i="2"/>
  <c r="AD126" i="2"/>
  <c r="AF126" i="2"/>
  <c r="AH126" i="2"/>
  <c r="AJ126" i="2"/>
  <c r="AL126" i="2"/>
  <c r="AN126" i="2"/>
  <c r="AP126" i="2"/>
  <c r="AR126" i="2"/>
  <c r="AT126" i="2"/>
  <c r="AV126" i="2"/>
  <c r="AX126" i="2"/>
  <c r="AZ126" i="2"/>
  <c r="BB126" i="2"/>
  <c r="I126" i="2"/>
  <c r="N127" i="2"/>
  <c r="P127" i="2"/>
  <c r="R127" i="2"/>
  <c r="T127" i="2"/>
  <c r="V127" i="2"/>
  <c r="X127" i="2"/>
  <c r="Z127" i="2"/>
  <c r="AB127" i="2"/>
  <c r="AD127" i="2"/>
  <c r="AF127" i="2"/>
  <c r="AH127" i="2"/>
  <c r="AJ127" i="2"/>
  <c r="AL127" i="2"/>
  <c r="AN127" i="2"/>
  <c r="AP127" i="2"/>
  <c r="AR127" i="2"/>
  <c r="AT127" i="2"/>
  <c r="AV127" i="2"/>
  <c r="AX127" i="2"/>
  <c r="AZ127" i="2"/>
  <c r="BB127" i="2"/>
  <c r="I127" i="2"/>
  <c r="N128" i="2"/>
  <c r="P128" i="2"/>
  <c r="R128" i="2"/>
  <c r="T128" i="2"/>
  <c r="V128" i="2"/>
  <c r="X128" i="2"/>
  <c r="Z128" i="2"/>
  <c r="AB128" i="2"/>
  <c r="AD128" i="2"/>
  <c r="AF128" i="2"/>
  <c r="AH128" i="2"/>
  <c r="AJ128" i="2"/>
  <c r="AL128" i="2"/>
  <c r="AN128" i="2"/>
  <c r="AP128" i="2"/>
  <c r="AR128" i="2"/>
  <c r="AT128" i="2"/>
  <c r="AV128" i="2"/>
  <c r="AX128" i="2"/>
  <c r="AZ128" i="2"/>
  <c r="BB128" i="2"/>
  <c r="I128" i="2"/>
  <c r="N129" i="2"/>
  <c r="P129" i="2"/>
  <c r="R129" i="2"/>
  <c r="T129" i="2"/>
  <c r="V129" i="2"/>
  <c r="X129" i="2"/>
  <c r="Z129" i="2"/>
  <c r="AB129" i="2"/>
  <c r="AD129" i="2"/>
  <c r="AF129" i="2"/>
  <c r="AH129" i="2"/>
  <c r="AJ129" i="2"/>
  <c r="AL129" i="2"/>
  <c r="AN129" i="2"/>
  <c r="AP129" i="2"/>
  <c r="AR129" i="2"/>
  <c r="AT129" i="2"/>
  <c r="AV129" i="2"/>
  <c r="AX129" i="2"/>
  <c r="AZ129" i="2"/>
  <c r="BB129" i="2"/>
  <c r="I129" i="2"/>
  <c r="N130" i="2"/>
  <c r="P130" i="2"/>
  <c r="R130" i="2"/>
  <c r="T130" i="2"/>
  <c r="V130" i="2"/>
  <c r="X130" i="2"/>
  <c r="Z130" i="2"/>
  <c r="AB130" i="2"/>
  <c r="AD130" i="2"/>
  <c r="AF130" i="2"/>
  <c r="AH130" i="2"/>
  <c r="AJ130" i="2"/>
  <c r="AL130" i="2"/>
  <c r="AN130" i="2"/>
  <c r="AP130" i="2"/>
  <c r="AR130" i="2"/>
  <c r="AT130" i="2"/>
  <c r="AV130" i="2"/>
  <c r="AX130" i="2"/>
  <c r="AZ130" i="2"/>
  <c r="BB130" i="2"/>
  <c r="I130" i="2"/>
  <c r="N131" i="2"/>
  <c r="P131" i="2"/>
  <c r="R131" i="2"/>
  <c r="T131" i="2"/>
  <c r="V131" i="2"/>
  <c r="X131" i="2"/>
  <c r="Z131" i="2"/>
  <c r="AB131" i="2"/>
  <c r="AD131" i="2"/>
  <c r="AF131" i="2"/>
  <c r="AH131" i="2"/>
  <c r="AJ131" i="2"/>
  <c r="AL131" i="2"/>
  <c r="AN131" i="2"/>
  <c r="AP131" i="2"/>
  <c r="AR131" i="2"/>
  <c r="AT131" i="2"/>
  <c r="AV131" i="2"/>
  <c r="AX131" i="2"/>
  <c r="AZ131" i="2"/>
  <c r="BB131" i="2"/>
  <c r="I131" i="2"/>
  <c r="N132" i="2"/>
  <c r="P132" i="2"/>
  <c r="R132" i="2"/>
  <c r="T132" i="2"/>
  <c r="V132" i="2"/>
  <c r="X132" i="2"/>
  <c r="Z132" i="2"/>
  <c r="AB132" i="2"/>
  <c r="AD132" i="2"/>
  <c r="AF132" i="2"/>
  <c r="AH132" i="2"/>
  <c r="AJ132" i="2"/>
  <c r="AL132" i="2"/>
  <c r="AN132" i="2"/>
  <c r="AP132" i="2"/>
  <c r="AR132" i="2"/>
  <c r="AT132" i="2"/>
  <c r="AV132" i="2"/>
  <c r="AX132" i="2"/>
  <c r="AZ132" i="2"/>
  <c r="BB132" i="2"/>
  <c r="I132" i="2"/>
  <c r="N133" i="2"/>
  <c r="P133" i="2"/>
  <c r="R133" i="2"/>
  <c r="T133" i="2"/>
  <c r="V133" i="2"/>
  <c r="X133" i="2"/>
  <c r="Z133" i="2"/>
  <c r="AB133" i="2"/>
  <c r="AD133" i="2"/>
  <c r="AF133" i="2"/>
  <c r="AH133" i="2"/>
  <c r="AJ133" i="2"/>
  <c r="AL133" i="2"/>
  <c r="AN133" i="2"/>
  <c r="AP133" i="2"/>
  <c r="AR133" i="2"/>
  <c r="AT133" i="2"/>
  <c r="AV133" i="2"/>
  <c r="AX133" i="2"/>
  <c r="AZ133" i="2"/>
  <c r="BB133" i="2"/>
  <c r="I133" i="2"/>
  <c r="N134" i="2"/>
  <c r="P134" i="2"/>
  <c r="R134" i="2"/>
  <c r="T134" i="2"/>
  <c r="V134" i="2"/>
  <c r="X134" i="2"/>
  <c r="Z134" i="2"/>
  <c r="AB134" i="2"/>
  <c r="AD134" i="2"/>
  <c r="AF134" i="2"/>
  <c r="AH134" i="2"/>
  <c r="AJ134" i="2"/>
  <c r="AL134" i="2"/>
  <c r="AN134" i="2"/>
  <c r="AP134" i="2"/>
  <c r="AR134" i="2"/>
  <c r="AT134" i="2"/>
  <c r="AV134" i="2"/>
  <c r="AX134" i="2"/>
  <c r="AZ134" i="2"/>
  <c r="BB134" i="2"/>
  <c r="I134" i="2"/>
  <c r="N135" i="2"/>
  <c r="P135" i="2"/>
  <c r="R135" i="2"/>
  <c r="T135" i="2"/>
  <c r="V135" i="2"/>
  <c r="X135" i="2"/>
  <c r="Z135" i="2"/>
  <c r="AB135" i="2"/>
  <c r="AD135" i="2"/>
  <c r="AF135" i="2"/>
  <c r="AH135" i="2"/>
  <c r="AJ135" i="2"/>
  <c r="AL135" i="2"/>
  <c r="AN135" i="2"/>
  <c r="AP135" i="2"/>
  <c r="AR135" i="2"/>
  <c r="AT135" i="2"/>
  <c r="AV135" i="2"/>
  <c r="AX135" i="2"/>
  <c r="AZ135" i="2"/>
  <c r="BB135" i="2"/>
  <c r="I135" i="2"/>
  <c r="N136" i="2"/>
  <c r="P136" i="2"/>
  <c r="R136" i="2"/>
  <c r="T136" i="2"/>
  <c r="V136" i="2"/>
  <c r="X136" i="2"/>
  <c r="Z136" i="2"/>
  <c r="AB136" i="2"/>
  <c r="AD136" i="2"/>
  <c r="AF136" i="2"/>
  <c r="AH136" i="2"/>
  <c r="AJ136" i="2"/>
  <c r="AL136" i="2"/>
  <c r="AN136" i="2"/>
  <c r="AP136" i="2"/>
  <c r="AR136" i="2"/>
  <c r="AT136" i="2"/>
  <c r="AV136" i="2"/>
  <c r="AX136" i="2"/>
  <c r="AZ136" i="2"/>
  <c r="BB136" i="2"/>
  <c r="I136" i="2"/>
  <c r="N137" i="2"/>
  <c r="P137" i="2"/>
  <c r="R137" i="2"/>
  <c r="T137" i="2"/>
  <c r="V137" i="2"/>
  <c r="X137" i="2"/>
  <c r="Z137" i="2"/>
  <c r="AB137" i="2"/>
  <c r="AD137" i="2"/>
  <c r="AF137" i="2"/>
  <c r="AH137" i="2"/>
  <c r="AJ137" i="2"/>
  <c r="AL137" i="2"/>
  <c r="AN137" i="2"/>
  <c r="AP137" i="2"/>
  <c r="AR137" i="2"/>
  <c r="AT137" i="2"/>
  <c r="AV137" i="2"/>
  <c r="AX137" i="2"/>
  <c r="AZ137" i="2"/>
  <c r="BB137" i="2"/>
  <c r="I137" i="2"/>
  <c r="N138" i="2"/>
  <c r="P138" i="2"/>
  <c r="R138" i="2"/>
  <c r="T138" i="2"/>
  <c r="V138" i="2"/>
  <c r="X138" i="2"/>
  <c r="Z138" i="2"/>
  <c r="AB138" i="2"/>
  <c r="AD138" i="2"/>
  <c r="AF138" i="2"/>
  <c r="AH138" i="2"/>
  <c r="AJ138" i="2"/>
  <c r="AL138" i="2"/>
  <c r="AN138" i="2"/>
  <c r="AP138" i="2"/>
  <c r="AR138" i="2"/>
  <c r="AT138" i="2"/>
  <c r="AV138" i="2"/>
  <c r="AX138" i="2"/>
  <c r="AZ138" i="2"/>
  <c r="BB138" i="2"/>
  <c r="I138" i="2"/>
  <c r="N139" i="2"/>
  <c r="P139" i="2"/>
  <c r="R139" i="2"/>
  <c r="T139" i="2"/>
  <c r="V139" i="2"/>
  <c r="X139" i="2"/>
  <c r="Z139" i="2"/>
  <c r="AB139" i="2"/>
  <c r="AD139" i="2"/>
  <c r="AF139" i="2"/>
  <c r="AH139" i="2"/>
  <c r="AJ139" i="2"/>
  <c r="AL139" i="2"/>
  <c r="AN139" i="2"/>
  <c r="AP139" i="2"/>
  <c r="AR139" i="2"/>
  <c r="AT139" i="2"/>
  <c r="AV139" i="2"/>
  <c r="AX139" i="2"/>
  <c r="AZ139" i="2"/>
  <c r="BB139" i="2"/>
  <c r="I139" i="2"/>
  <c r="N140" i="2"/>
  <c r="P140" i="2"/>
  <c r="R140" i="2"/>
  <c r="T140" i="2"/>
  <c r="V140" i="2"/>
  <c r="X140" i="2"/>
  <c r="Z140" i="2"/>
  <c r="AB140" i="2"/>
  <c r="AD140" i="2"/>
  <c r="AF140" i="2"/>
  <c r="AH140" i="2"/>
  <c r="AJ140" i="2"/>
  <c r="AL140" i="2"/>
  <c r="AN140" i="2"/>
  <c r="AP140" i="2"/>
  <c r="AR140" i="2"/>
  <c r="AT140" i="2"/>
  <c r="AV140" i="2"/>
  <c r="AX140" i="2"/>
  <c r="AZ140" i="2"/>
  <c r="BB140" i="2"/>
  <c r="I140" i="2"/>
  <c r="N141" i="2"/>
  <c r="P141" i="2"/>
  <c r="R141" i="2"/>
  <c r="T141" i="2"/>
  <c r="V141" i="2"/>
  <c r="X141" i="2"/>
  <c r="Z141" i="2"/>
  <c r="AB141" i="2"/>
  <c r="AD141" i="2"/>
  <c r="AF141" i="2"/>
  <c r="AH141" i="2"/>
  <c r="AJ141" i="2"/>
  <c r="AL141" i="2"/>
  <c r="AN141" i="2"/>
  <c r="AP141" i="2"/>
  <c r="AR141" i="2"/>
  <c r="AT141" i="2"/>
  <c r="AV141" i="2"/>
  <c r="AX141" i="2"/>
  <c r="AZ141" i="2"/>
  <c r="BB141" i="2"/>
  <c r="I141" i="2"/>
  <c r="N142" i="2"/>
  <c r="P142" i="2"/>
  <c r="R142" i="2"/>
  <c r="T142" i="2"/>
  <c r="V142" i="2"/>
  <c r="X142" i="2"/>
  <c r="Z142" i="2"/>
  <c r="AB142" i="2"/>
  <c r="AD142" i="2"/>
  <c r="AF142" i="2"/>
  <c r="AH142" i="2"/>
  <c r="AJ142" i="2"/>
  <c r="AL142" i="2"/>
  <c r="AN142" i="2"/>
  <c r="AP142" i="2"/>
  <c r="AR142" i="2"/>
  <c r="AT142" i="2"/>
  <c r="AV142" i="2"/>
  <c r="AX142" i="2"/>
  <c r="AZ142" i="2"/>
  <c r="BB142" i="2"/>
  <c r="I142" i="2"/>
  <c r="N143" i="2"/>
  <c r="P143" i="2"/>
  <c r="R143" i="2"/>
  <c r="T143" i="2"/>
  <c r="V143" i="2"/>
  <c r="X143" i="2"/>
  <c r="Z143" i="2"/>
  <c r="AB143" i="2"/>
  <c r="AD143" i="2"/>
  <c r="AF143" i="2"/>
  <c r="AH143" i="2"/>
  <c r="AJ143" i="2"/>
  <c r="AL143" i="2"/>
  <c r="AN143" i="2"/>
  <c r="AP143" i="2"/>
  <c r="AR143" i="2"/>
  <c r="AT143" i="2"/>
  <c r="AV143" i="2"/>
  <c r="AX143" i="2"/>
  <c r="AZ143" i="2"/>
  <c r="BB143" i="2"/>
  <c r="I143" i="2"/>
  <c r="N144" i="2"/>
  <c r="P144" i="2"/>
  <c r="R144" i="2"/>
  <c r="T144" i="2"/>
  <c r="V144" i="2"/>
  <c r="X144" i="2"/>
  <c r="Z144" i="2"/>
  <c r="AB144" i="2"/>
  <c r="AD144" i="2"/>
  <c r="AF144" i="2"/>
  <c r="AH144" i="2"/>
  <c r="AJ144" i="2"/>
  <c r="AL144" i="2"/>
  <c r="AN144" i="2"/>
  <c r="AP144" i="2"/>
  <c r="AR144" i="2"/>
  <c r="AT144" i="2"/>
  <c r="AV144" i="2"/>
  <c r="AX144" i="2"/>
  <c r="AZ144" i="2"/>
  <c r="BB144" i="2"/>
  <c r="I144" i="2"/>
  <c r="N145" i="2"/>
  <c r="P145" i="2"/>
  <c r="R145" i="2"/>
  <c r="T145" i="2"/>
  <c r="V145" i="2"/>
  <c r="X145" i="2"/>
  <c r="Z145" i="2"/>
  <c r="AB145" i="2"/>
  <c r="AD145" i="2"/>
  <c r="AF145" i="2"/>
  <c r="AH145" i="2"/>
  <c r="AJ145" i="2"/>
  <c r="AL145" i="2"/>
  <c r="AN145" i="2"/>
  <c r="AP145" i="2"/>
  <c r="AR145" i="2"/>
  <c r="AT145" i="2"/>
  <c r="AV145" i="2"/>
  <c r="AX145" i="2"/>
  <c r="AZ145" i="2"/>
  <c r="BB145" i="2"/>
  <c r="I145" i="2"/>
  <c r="N146" i="2"/>
  <c r="P146" i="2"/>
  <c r="R146" i="2"/>
  <c r="T146" i="2"/>
  <c r="V146" i="2"/>
  <c r="X146" i="2"/>
  <c r="Z146" i="2"/>
  <c r="AB146" i="2"/>
  <c r="AD146" i="2"/>
  <c r="AF146" i="2"/>
  <c r="AH146" i="2"/>
  <c r="AJ146" i="2"/>
  <c r="AL146" i="2"/>
  <c r="AN146" i="2"/>
  <c r="AP146" i="2"/>
  <c r="AR146" i="2"/>
  <c r="AT146" i="2"/>
  <c r="AV146" i="2"/>
  <c r="AX146" i="2"/>
  <c r="AZ146" i="2"/>
  <c r="BB146" i="2"/>
  <c r="I146" i="2"/>
  <c r="N147" i="2"/>
  <c r="P147" i="2"/>
  <c r="R147" i="2"/>
  <c r="T147" i="2"/>
  <c r="V147" i="2"/>
  <c r="X147" i="2"/>
  <c r="Z147" i="2"/>
  <c r="AB147" i="2"/>
  <c r="AD147" i="2"/>
  <c r="AF147" i="2"/>
  <c r="AH147" i="2"/>
  <c r="AJ147" i="2"/>
  <c r="AL147" i="2"/>
  <c r="AN147" i="2"/>
  <c r="AP147" i="2"/>
  <c r="AR147" i="2"/>
  <c r="AT147" i="2"/>
  <c r="AV147" i="2"/>
  <c r="AX147" i="2"/>
  <c r="AZ147" i="2"/>
  <c r="BB147" i="2"/>
  <c r="I147" i="2"/>
  <c r="N148" i="2"/>
  <c r="P148" i="2"/>
  <c r="R148" i="2"/>
  <c r="T148" i="2"/>
  <c r="V148" i="2"/>
  <c r="X148" i="2"/>
  <c r="Z148" i="2"/>
  <c r="AB148" i="2"/>
  <c r="AD148" i="2"/>
  <c r="AF148" i="2"/>
  <c r="AH148" i="2"/>
  <c r="AJ148" i="2"/>
  <c r="AL148" i="2"/>
  <c r="AN148" i="2"/>
  <c r="AP148" i="2"/>
  <c r="AR148" i="2"/>
  <c r="AT148" i="2"/>
  <c r="AV148" i="2"/>
  <c r="AX148" i="2"/>
  <c r="AZ148" i="2"/>
  <c r="BB148" i="2"/>
  <c r="I148" i="2"/>
  <c r="N149" i="2"/>
  <c r="P149" i="2"/>
  <c r="R149" i="2"/>
  <c r="T149" i="2"/>
  <c r="V149" i="2"/>
  <c r="X149" i="2"/>
  <c r="Z149" i="2"/>
  <c r="AB149" i="2"/>
  <c r="AD149" i="2"/>
  <c r="AF149" i="2"/>
  <c r="AH149" i="2"/>
  <c r="AJ149" i="2"/>
  <c r="AL149" i="2"/>
  <c r="AN149" i="2"/>
  <c r="AP149" i="2"/>
  <c r="AR149" i="2"/>
  <c r="AT149" i="2"/>
  <c r="AV149" i="2"/>
  <c r="AX149" i="2"/>
  <c r="AZ149" i="2"/>
  <c r="BB149" i="2"/>
  <c r="I149" i="2"/>
  <c r="N150" i="2"/>
  <c r="P150" i="2"/>
  <c r="R150" i="2"/>
  <c r="T150" i="2"/>
  <c r="V150" i="2"/>
  <c r="X150" i="2"/>
  <c r="Z150" i="2"/>
  <c r="AB150" i="2"/>
  <c r="AD150" i="2"/>
  <c r="AF150" i="2"/>
  <c r="AH150" i="2"/>
  <c r="AJ150" i="2"/>
  <c r="AL150" i="2"/>
  <c r="AN150" i="2"/>
  <c r="AP150" i="2"/>
  <c r="AR150" i="2"/>
  <c r="AT150" i="2"/>
  <c r="AV150" i="2"/>
  <c r="AX150" i="2"/>
  <c r="AZ150" i="2"/>
  <c r="BB150" i="2"/>
  <c r="I150" i="2"/>
  <c r="N151" i="2"/>
  <c r="P151" i="2"/>
  <c r="R151" i="2"/>
  <c r="T151" i="2"/>
  <c r="V151" i="2"/>
  <c r="X151" i="2"/>
  <c r="Z151" i="2"/>
  <c r="AB151" i="2"/>
  <c r="AD151" i="2"/>
  <c r="AF151" i="2"/>
  <c r="AH151" i="2"/>
  <c r="AJ151" i="2"/>
  <c r="AL151" i="2"/>
  <c r="AN151" i="2"/>
  <c r="AP151" i="2"/>
  <c r="AR151" i="2"/>
  <c r="AT151" i="2"/>
  <c r="AV151" i="2"/>
  <c r="AX151" i="2"/>
  <c r="AZ151" i="2"/>
  <c r="BB151" i="2"/>
  <c r="I151" i="2"/>
  <c r="N152" i="2"/>
  <c r="P152" i="2"/>
  <c r="R152" i="2"/>
  <c r="T152" i="2"/>
  <c r="V152" i="2"/>
  <c r="X152" i="2"/>
  <c r="Z152" i="2"/>
  <c r="AB152" i="2"/>
  <c r="AD152" i="2"/>
  <c r="AF152" i="2"/>
  <c r="AH152" i="2"/>
  <c r="AJ152" i="2"/>
  <c r="AL152" i="2"/>
  <c r="AN152" i="2"/>
  <c r="AP152" i="2"/>
  <c r="AR152" i="2"/>
  <c r="AT152" i="2"/>
  <c r="AV152" i="2"/>
  <c r="AX152" i="2"/>
  <c r="AZ152" i="2"/>
  <c r="BB152" i="2"/>
  <c r="I152" i="2"/>
  <c r="N153" i="2"/>
  <c r="P153" i="2"/>
  <c r="R153" i="2"/>
  <c r="T153" i="2"/>
  <c r="V153" i="2"/>
  <c r="X153" i="2"/>
  <c r="Z153" i="2"/>
  <c r="AB153" i="2"/>
  <c r="AD153" i="2"/>
  <c r="AF153" i="2"/>
  <c r="AH153" i="2"/>
  <c r="AJ153" i="2"/>
  <c r="AL153" i="2"/>
  <c r="AN153" i="2"/>
  <c r="AP153" i="2"/>
  <c r="AR153" i="2"/>
  <c r="AT153" i="2"/>
  <c r="AV153" i="2"/>
  <c r="AX153" i="2"/>
  <c r="AZ153" i="2"/>
  <c r="BB153" i="2"/>
  <c r="I153" i="2"/>
  <c r="N154" i="2"/>
  <c r="P154" i="2"/>
  <c r="R154" i="2"/>
  <c r="T154" i="2"/>
  <c r="V154" i="2"/>
  <c r="X154" i="2"/>
  <c r="Z154" i="2"/>
  <c r="AB154" i="2"/>
  <c r="AD154" i="2"/>
  <c r="AF154" i="2"/>
  <c r="AH154" i="2"/>
  <c r="AJ154" i="2"/>
  <c r="AL154" i="2"/>
  <c r="AN154" i="2"/>
  <c r="AP154" i="2"/>
  <c r="AR154" i="2"/>
  <c r="AT154" i="2"/>
  <c r="AV154" i="2"/>
  <c r="AX154" i="2"/>
  <c r="AZ154" i="2"/>
  <c r="BB154" i="2"/>
  <c r="I154" i="2"/>
  <c r="N155" i="2"/>
  <c r="P155" i="2"/>
  <c r="R155" i="2"/>
  <c r="T155" i="2"/>
  <c r="V155" i="2"/>
  <c r="X155" i="2"/>
  <c r="Z155" i="2"/>
  <c r="AB155" i="2"/>
  <c r="AD155" i="2"/>
  <c r="AF155" i="2"/>
  <c r="AH155" i="2"/>
  <c r="AJ155" i="2"/>
  <c r="AL155" i="2"/>
  <c r="AN155" i="2"/>
  <c r="AP155" i="2"/>
  <c r="AR155" i="2"/>
  <c r="AT155" i="2"/>
  <c r="AV155" i="2"/>
  <c r="AX155" i="2"/>
  <c r="AZ155" i="2"/>
  <c r="BB155" i="2"/>
  <c r="I155" i="2"/>
  <c r="N156" i="2"/>
  <c r="P156" i="2"/>
  <c r="R156" i="2"/>
  <c r="T156" i="2"/>
  <c r="V156" i="2"/>
  <c r="X156" i="2"/>
  <c r="Z156" i="2"/>
  <c r="AB156" i="2"/>
  <c r="AD156" i="2"/>
  <c r="AF156" i="2"/>
  <c r="AH156" i="2"/>
  <c r="AJ156" i="2"/>
  <c r="AL156" i="2"/>
  <c r="AN156" i="2"/>
  <c r="AP156" i="2"/>
  <c r="AR156" i="2"/>
  <c r="AT156" i="2"/>
  <c r="AV156" i="2"/>
  <c r="AX156" i="2"/>
  <c r="AZ156" i="2"/>
  <c r="BB156" i="2"/>
  <c r="I156" i="2"/>
  <c r="N157" i="2"/>
  <c r="P157" i="2"/>
  <c r="R157" i="2"/>
  <c r="T157" i="2"/>
  <c r="V157" i="2"/>
  <c r="X157" i="2"/>
  <c r="Z157" i="2"/>
  <c r="AB157" i="2"/>
  <c r="AD157" i="2"/>
  <c r="AF157" i="2"/>
  <c r="AH157" i="2"/>
  <c r="AJ157" i="2"/>
  <c r="AL157" i="2"/>
  <c r="AN157" i="2"/>
  <c r="AP157" i="2"/>
  <c r="AR157" i="2"/>
  <c r="AT157" i="2"/>
  <c r="AV157" i="2"/>
  <c r="AX157" i="2"/>
  <c r="AZ157" i="2"/>
  <c r="BB157" i="2"/>
  <c r="I157" i="2"/>
  <c r="N158" i="2"/>
  <c r="P158" i="2"/>
  <c r="R158" i="2"/>
  <c r="T158" i="2"/>
  <c r="V158" i="2"/>
  <c r="X158" i="2"/>
  <c r="Z158" i="2"/>
  <c r="AB158" i="2"/>
  <c r="AD158" i="2"/>
  <c r="AF158" i="2"/>
  <c r="AH158" i="2"/>
  <c r="AJ158" i="2"/>
  <c r="AL158" i="2"/>
  <c r="AN158" i="2"/>
  <c r="AP158" i="2"/>
  <c r="AR158" i="2"/>
  <c r="AT158" i="2"/>
  <c r="AV158" i="2"/>
  <c r="AX158" i="2"/>
  <c r="AZ158" i="2"/>
  <c r="BB158" i="2"/>
  <c r="I158" i="2"/>
  <c r="N159" i="2"/>
  <c r="P159" i="2"/>
  <c r="R159" i="2"/>
  <c r="T159" i="2"/>
  <c r="V159" i="2"/>
  <c r="X159" i="2"/>
  <c r="Z159" i="2"/>
  <c r="AB159" i="2"/>
  <c r="AD159" i="2"/>
  <c r="AF159" i="2"/>
  <c r="AH159" i="2"/>
  <c r="AJ159" i="2"/>
  <c r="AL159" i="2"/>
  <c r="AN159" i="2"/>
  <c r="AP159" i="2"/>
  <c r="AR159" i="2"/>
  <c r="AT159" i="2"/>
  <c r="AV159" i="2"/>
  <c r="AX159" i="2"/>
  <c r="AZ159" i="2"/>
  <c r="BB159" i="2"/>
  <c r="I159" i="2"/>
  <c r="N160" i="2"/>
  <c r="P160" i="2"/>
  <c r="R160" i="2"/>
  <c r="T160" i="2"/>
  <c r="V160" i="2"/>
  <c r="X160" i="2"/>
  <c r="Z160" i="2"/>
  <c r="AB160" i="2"/>
  <c r="AD160" i="2"/>
  <c r="AF160" i="2"/>
  <c r="AH160" i="2"/>
  <c r="AJ160" i="2"/>
  <c r="AL160" i="2"/>
  <c r="AN160" i="2"/>
  <c r="AP160" i="2"/>
  <c r="AR160" i="2"/>
  <c r="AT160" i="2"/>
  <c r="AV160" i="2"/>
  <c r="AX160" i="2"/>
  <c r="AZ160" i="2"/>
  <c r="BB160" i="2"/>
  <c r="I160" i="2"/>
  <c r="N161" i="2"/>
  <c r="P161" i="2"/>
  <c r="R161" i="2"/>
  <c r="T161" i="2"/>
  <c r="V161" i="2"/>
  <c r="X161" i="2"/>
  <c r="Z161" i="2"/>
  <c r="AB161" i="2"/>
  <c r="AD161" i="2"/>
  <c r="AF161" i="2"/>
  <c r="AH161" i="2"/>
  <c r="AJ161" i="2"/>
  <c r="AL161" i="2"/>
  <c r="AN161" i="2"/>
  <c r="AP161" i="2"/>
  <c r="AR161" i="2"/>
  <c r="AT161" i="2"/>
  <c r="AV161" i="2"/>
  <c r="AX161" i="2"/>
  <c r="AZ161" i="2"/>
  <c r="BB161" i="2"/>
  <c r="I161" i="2"/>
  <c r="N162" i="2"/>
  <c r="P162" i="2"/>
  <c r="R162" i="2"/>
  <c r="T162" i="2"/>
  <c r="V162" i="2"/>
  <c r="X162" i="2"/>
  <c r="Z162" i="2"/>
  <c r="AB162" i="2"/>
  <c r="AD162" i="2"/>
  <c r="AF162" i="2"/>
  <c r="AH162" i="2"/>
  <c r="AJ162" i="2"/>
  <c r="AL162" i="2"/>
  <c r="AN162" i="2"/>
  <c r="AP162" i="2"/>
  <c r="AR162" i="2"/>
  <c r="AT162" i="2"/>
  <c r="AV162" i="2"/>
  <c r="AX162" i="2"/>
  <c r="AZ162" i="2"/>
  <c r="BB162" i="2"/>
  <c r="I162" i="2"/>
  <c r="N163" i="2"/>
  <c r="P163" i="2"/>
  <c r="R163" i="2"/>
  <c r="T163" i="2"/>
  <c r="V163" i="2"/>
  <c r="X163" i="2"/>
  <c r="Z163" i="2"/>
  <c r="AB163" i="2"/>
  <c r="AD163" i="2"/>
  <c r="AF163" i="2"/>
  <c r="AH163" i="2"/>
  <c r="AJ163" i="2"/>
  <c r="AL163" i="2"/>
  <c r="AN163" i="2"/>
  <c r="AP163" i="2"/>
  <c r="AR163" i="2"/>
  <c r="AT163" i="2"/>
  <c r="AV163" i="2"/>
  <c r="AX163" i="2"/>
  <c r="AZ163" i="2"/>
  <c r="BB163" i="2"/>
  <c r="I163" i="2"/>
  <c r="N164" i="2"/>
  <c r="P164" i="2"/>
  <c r="R164" i="2"/>
  <c r="T164" i="2"/>
  <c r="V164" i="2"/>
  <c r="X164" i="2"/>
  <c r="Z164" i="2"/>
  <c r="AB164" i="2"/>
  <c r="AD164" i="2"/>
  <c r="AF164" i="2"/>
  <c r="AH164" i="2"/>
  <c r="AJ164" i="2"/>
  <c r="AL164" i="2"/>
  <c r="AN164" i="2"/>
  <c r="AP164" i="2"/>
  <c r="AR164" i="2"/>
  <c r="AT164" i="2"/>
  <c r="AV164" i="2"/>
  <c r="AX164" i="2"/>
  <c r="AZ164" i="2"/>
  <c r="BB164" i="2"/>
  <c r="I164" i="2"/>
  <c r="N165" i="2"/>
  <c r="P165" i="2"/>
  <c r="R165" i="2"/>
  <c r="T165" i="2"/>
  <c r="V165" i="2"/>
  <c r="X165" i="2"/>
  <c r="Z165" i="2"/>
  <c r="AB165" i="2"/>
  <c r="AD165" i="2"/>
  <c r="AF165" i="2"/>
  <c r="AH165" i="2"/>
  <c r="AJ165" i="2"/>
  <c r="AL165" i="2"/>
  <c r="AN165" i="2"/>
  <c r="AP165" i="2"/>
  <c r="AR165" i="2"/>
  <c r="AT165" i="2"/>
  <c r="AV165" i="2"/>
  <c r="AX165" i="2"/>
  <c r="AZ165" i="2"/>
  <c r="BB165" i="2"/>
  <c r="I165" i="2"/>
  <c r="N166" i="2"/>
  <c r="P166" i="2"/>
  <c r="R166" i="2"/>
  <c r="T166" i="2"/>
  <c r="V166" i="2"/>
  <c r="X166" i="2"/>
  <c r="Z166" i="2"/>
  <c r="AB166" i="2"/>
  <c r="AD166" i="2"/>
  <c r="AF166" i="2"/>
  <c r="AH166" i="2"/>
  <c r="AJ166" i="2"/>
  <c r="AL166" i="2"/>
  <c r="AN166" i="2"/>
  <c r="AP166" i="2"/>
  <c r="AR166" i="2"/>
  <c r="AT166" i="2"/>
  <c r="AV166" i="2"/>
  <c r="AX166" i="2"/>
  <c r="AZ166" i="2"/>
  <c r="BB166" i="2"/>
  <c r="I166" i="2"/>
  <c r="N167" i="2"/>
  <c r="P167" i="2"/>
  <c r="R167" i="2"/>
  <c r="T167" i="2"/>
  <c r="V167" i="2"/>
  <c r="X167" i="2"/>
  <c r="Z167" i="2"/>
  <c r="AB167" i="2"/>
  <c r="AD167" i="2"/>
  <c r="AF167" i="2"/>
  <c r="AH167" i="2"/>
  <c r="AJ167" i="2"/>
  <c r="AL167" i="2"/>
  <c r="AN167" i="2"/>
  <c r="AP167" i="2"/>
  <c r="AR167" i="2"/>
  <c r="AT167" i="2"/>
  <c r="AV167" i="2"/>
  <c r="AX167" i="2"/>
  <c r="AZ167" i="2"/>
  <c r="BB167" i="2"/>
  <c r="I167" i="2"/>
  <c r="N168" i="2"/>
  <c r="P168" i="2"/>
  <c r="R168" i="2"/>
  <c r="T168" i="2"/>
  <c r="V168" i="2"/>
  <c r="X168" i="2"/>
  <c r="Z168" i="2"/>
  <c r="AB168" i="2"/>
  <c r="AD168" i="2"/>
  <c r="AF168" i="2"/>
  <c r="AH168" i="2"/>
  <c r="AJ168" i="2"/>
  <c r="AL168" i="2"/>
  <c r="AN168" i="2"/>
  <c r="AP168" i="2"/>
  <c r="AR168" i="2"/>
  <c r="AT168" i="2"/>
  <c r="AV168" i="2"/>
  <c r="AX168" i="2"/>
  <c r="AZ168" i="2"/>
  <c r="BB168" i="2"/>
  <c r="I168" i="2"/>
  <c r="N169" i="2"/>
  <c r="P169" i="2"/>
  <c r="R169" i="2"/>
  <c r="T169" i="2"/>
  <c r="V169" i="2"/>
  <c r="X169" i="2"/>
  <c r="Z169" i="2"/>
  <c r="AB169" i="2"/>
  <c r="AD169" i="2"/>
  <c r="AF169" i="2"/>
  <c r="AH169" i="2"/>
  <c r="AJ169" i="2"/>
  <c r="AL169" i="2"/>
  <c r="AN169" i="2"/>
  <c r="AP169" i="2"/>
  <c r="AR169" i="2"/>
  <c r="AT169" i="2"/>
  <c r="AV169" i="2"/>
  <c r="AX169" i="2"/>
  <c r="AZ169" i="2"/>
  <c r="BB169" i="2"/>
  <c r="I169" i="2"/>
  <c r="N170" i="2"/>
  <c r="P170" i="2"/>
  <c r="R170" i="2"/>
  <c r="T170" i="2"/>
  <c r="V170" i="2"/>
  <c r="X170" i="2"/>
  <c r="Z170" i="2"/>
  <c r="AB170" i="2"/>
  <c r="AD170" i="2"/>
  <c r="AF170" i="2"/>
  <c r="AH170" i="2"/>
  <c r="AJ170" i="2"/>
  <c r="AL170" i="2"/>
  <c r="AN170" i="2"/>
  <c r="AP170" i="2"/>
  <c r="AR170" i="2"/>
  <c r="AT170" i="2"/>
  <c r="AV170" i="2"/>
  <c r="AX170" i="2"/>
  <c r="AZ170" i="2"/>
  <c r="BB170" i="2"/>
  <c r="I170" i="2"/>
  <c r="N171" i="2"/>
  <c r="P171" i="2"/>
  <c r="R171" i="2"/>
  <c r="T171" i="2"/>
  <c r="V171" i="2"/>
  <c r="X171" i="2"/>
  <c r="Z171" i="2"/>
  <c r="AB171" i="2"/>
  <c r="AD171" i="2"/>
  <c r="AF171" i="2"/>
  <c r="AH171" i="2"/>
  <c r="AJ171" i="2"/>
  <c r="AL171" i="2"/>
  <c r="AN171" i="2"/>
  <c r="AP171" i="2"/>
  <c r="AR171" i="2"/>
  <c r="AT171" i="2"/>
  <c r="AV171" i="2"/>
  <c r="AX171" i="2"/>
  <c r="AZ171" i="2"/>
  <c r="BB171" i="2"/>
  <c r="I171" i="2"/>
  <c r="N172" i="2"/>
  <c r="P172" i="2"/>
  <c r="R172" i="2"/>
  <c r="T172" i="2"/>
  <c r="V172" i="2"/>
  <c r="X172" i="2"/>
  <c r="Z172" i="2"/>
  <c r="AB172" i="2"/>
  <c r="AD172" i="2"/>
  <c r="AF172" i="2"/>
  <c r="AH172" i="2"/>
  <c r="AJ172" i="2"/>
  <c r="AL172" i="2"/>
  <c r="AN172" i="2"/>
  <c r="AP172" i="2"/>
  <c r="AR172" i="2"/>
  <c r="AT172" i="2"/>
  <c r="AV172" i="2"/>
  <c r="AX172" i="2"/>
  <c r="AZ172" i="2"/>
  <c r="BB172" i="2"/>
  <c r="I172" i="2"/>
  <c r="N173" i="2"/>
  <c r="P173" i="2"/>
  <c r="R173" i="2"/>
  <c r="T173" i="2"/>
  <c r="V173" i="2"/>
  <c r="X173" i="2"/>
  <c r="Z173" i="2"/>
  <c r="AB173" i="2"/>
  <c r="AD173" i="2"/>
  <c r="AF173" i="2"/>
  <c r="AH173" i="2"/>
  <c r="AJ173" i="2"/>
  <c r="AL173" i="2"/>
  <c r="AN173" i="2"/>
  <c r="AP173" i="2"/>
  <c r="AR173" i="2"/>
  <c r="AT173" i="2"/>
  <c r="AV173" i="2"/>
  <c r="AX173" i="2"/>
  <c r="AZ173" i="2"/>
  <c r="BB173" i="2"/>
  <c r="I173" i="2"/>
  <c r="N174" i="2"/>
  <c r="P174" i="2"/>
  <c r="R174" i="2"/>
  <c r="T174" i="2"/>
  <c r="V174" i="2"/>
  <c r="X174" i="2"/>
  <c r="Z174" i="2"/>
  <c r="AB174" i="2"/>
  <c r="AD174" i="2"/>
  <c r="AF174" i="2"/>
  <c r="AH174" i="2"/>
  <c r="AJ174" i="2"/>
  <c r="AL174" i="2"/>
  <c r="AN174" i="2"/>
  <c r="AP174" i="2"/>
  <c r="AR174" i="2"/>
  <c r="AT174" i="2"/>
  <c r="AV174" i="2"/>
  <c r="AX174" i="2"/>
  <c r="AZ174" i="2"/>
  <c r="BB174" i="2"/>
  <c r="I174" i="2"/>
  <c r="N175" i="2"/>
  <c r="P175" i="2"/>
  <c r="R175" i="2"/>
  <c r="T175" i="2"/>
  <c r="V175" i="2"/>
  <c r="X175" i="2"/>
  <c r="Z175" i="2"/>
  <c r="AB175" i="2"/>
  <c r="AD175" i="2"/>
  <c r="AF175" i="2"/>
  <c r="AH175" i="2"/>
  <c r="AJ175" i="2"/>
  <c r="AL175" i="2"/>
  <c r="AN175" i="2"/>
  <c r="AP175" i="2"/>
  <c r="AR175" i="2"/>
  <c r="AT175" i="2"/>
  <c r="AV175" i="2"/>
  <c r="AX175" i="2"/>
  <c r="AZ175" i="2"/>
  <c r="BB175" i="2"/>
  <c r="I175" i="2"/>
  <c r="N176" i="2"/>
  <c r="P176" i="2"/>
  <c r="R176" i="2"/>
  <c r="T176" i="2"/>
  <c r="V176" i="2"/>
  <c r="X176" i="2"/>
  <c r="Z176" i="2"/>
  <c r="AB176" i="2"/>
  <c r="AD176" i="2"/>
  <c r="AF176" i="2"/>
  <c r="AH176" i="2"/>
  <c r="AJ176" i="2"/>
  <c r="AL176" i="2"/>
  <c r="AN176" i="2"/>
  <c r="AP176" i="2"/>
  <c r="AR176" i="2"/>
  <c r="AT176" i="2"/>
  <c r="AV176" i="2"/>
  <c r="AX176" i="2"/>
  <c r="AZ176" i="2"/>
  <c r="BB176" i="2"/>
  <c r="I176" i="2"/>
  <c r="N177" i="2"/>
  <c r="P177" i="2"/>
  <c r="R177" i="2"/>
  <c r="T177" i="2"/>
  <c r="V177" i="2"/>
  <c r="X177" i="2"/>
  <c r="Z177" i="2"/>
  <c r="AB177" i="2"/>
  <c r="AD177" i="2"/>
  <c r="AF177" i="2"/>
  <c r="AH177" i="2"/>
  <c r="AJ177" i="2"/>
  <c r="AL177" i="2"/>
  <c r="AN177" i="2"/>
  <c r="AP177" i="2"/>
  <c r="AR177" i="2"/>
  <c r="AT177" i="2"/>
  <c r="AV177" i="2"/>
  <c r="AX177" i="2"/>
  <c r="AZ177" i="2"/>
  <c r="BB177" i="2"/>
  <c r="I177" i="2"/>
  <c r="N178" i="2"/>
  <c r="P178" i="2"/>
  <c r="R178" i="2"/>
  <c r="T178" i="2"/>
  <c r="V178" i="2"/>
  <c r="X178" i="2"/>
  <c r="Z178" i="2"/>
  <c r="AB178" i="2"/>
  <c r="AD178" i="2"/>
  <c r="AF178" i="2"/>
  <c r="AH178" i="2"/>
  <c r="AJ178" i="2"/>
  <c r="AL178" i="2"/>
  <c r="AN178" i="2"/>
  <c r="AP178" i="2"/>
  <c r="AR178" i="2"/>
  <c r="AT178" i="2"/>
  <c r="AV178" i="2"/>
  <c r="AX178" i="2"/>
  <c r="AZ178" i="2"/>
  <c r="BB178" i="2"/>
  <c r="I178" i="2"/>
  <c r="N179" i="2"/>
  <c r="P179" i="2"/>
  <c r="R179" i="2"/>
  <c r="T179" i="2"/>
  <c r="V179" i="2"/>
  <c r="X179" i="2"/>
  <c r="Z179" i="2"/>
  <c r="AB179" i="2"/>
  <c r="AD179" i="2"/>
  <c r="AF179" i="2"/>
  <c r="AH179" i="2"/>
  <c r="AJ179" i="2"/>
  <c r="AL179" i="2"/>
  <c r="AN179" i="2"/>
  <c r="AP179" i="2"/>
  <c r="AR179" i="2"/>
  <c r="AT179" i="2"/>
  <c r="AV179" i="2"/>
  <c r="AX179" i="2"/>
  <c r="AZ179" i="2"/>
  <c r="BB179" i="2"/>
  <c r="I179" i="2"/>
  <c r="N180" i="2"/>
  <c r="P180" i="2"/>
  <c r="R180" i="2"/>
  <c r="T180" i="2"/>
  <c r="V180" i="2"/>
  <c r="X180" i="2"/>
  <c r="Z180" i="2"/>
  <c r="AB180" i="2"/>
  <c r="AD180" i="2"/>
  <c r="AF180" i="2"/>
  <c r="AH180" i="2"/>
  <c r="AJ180" i="2"/>
  <c r="AL180" i="2"/>
  <c r="AN180" i="2"/>
  <c r="AP180" i="2"/>
  <c r="AR180" i="2"/>
  <c r="AT180" i="2"/>
  <c r="AV180" i="2"/>
  <c r="AX180" i="2"/>
  <c r="AZ180" i="2"/>
  <c r="BB180" i="2"/>
  <c r="I180" i="2"/>
  <c r="N181" i="2"/>
  <c r="P181" i="2"/>
  <c r="R181" i="2"/>
  <c r="T181" i="2"/>
  <c r="V181" i="2"/>
  <c r="X181" i="2"/>
  <c r="Z181" i="2"/>
  <c r="AB181" i="2"/>
  <c r="AD181" i="2"/>
  <c r="AF181" i="2"/>
  <c r="AH181" i="2"/>
  <c r="AJ181" i="2"/>
  <c r="AL181" i="2"/>
  <c r="AN181" i="2"/>
  <c r="AP181" i="2"/>
  <c r="AR181" i="2"/>
  <c r="AT181" i="2"/>
  <c r="AV181" i="2"/>
  <c r="AX181" i="2"/>
  <c r="AZ181" i="2"/>
  <c r="BB181" i="2"/>
  <c r="I181" i="2"/>
  <c r="N182" i="2"/>
  <c r="P182" i="2"/>
  <c r="R182" i="2"/>
  <c r="T182" i="2"/>
  <c r="V182" i="2"/>
  <c r="X182" i="2"/>
  <c r="Z182" i="2"/>
  <c r="AB182" i="2"/>
  <c r="AD182" i="2"/>
  <c r="AF182" i="2"/>
  <c r="AH182" i="2"/>
  <c r="AJ182" i="2"/>
  <c r="AL182" i="2"/>
  <c r="AN182" i="2"/>
  <c r="AP182" i="2"/>
  <c r="AR182" i="2"/>
  <c r="AT182" i="2"/>
  <c r="AV182" i="2"/>
  <c r="AX182" i="2"/>
  <c r="AZ182" i="2"/>
  <c r="BB182" i="2"/>
  <c r="I182" i="2"/>
  <c r="N183" i="2"/>
  <c r="P183" i="2"/>
  <c r="R183" i="2"/>
  <c r="T183" i="2"/>
  <c r="V183" i="2"/>
  <c r="X183" i="2"/>
  <c r="Z183" i="2"/>
  <c r="AB183" i="2"/>
  <c r="AD183" i="2"/>
  <c r="AF183" i="2"/>
  <c r="AH183" i="2"/>
  <c r="AJ183" i="2"/>
  <c r="AL183" i="2"/>
  <c r="AN183" i="2"/>
  <c r="AP183" i="2"/>
  <c r="AR183" i="2"/>
  <c r="AT183" i="2"/>
  <c r="AV183" i="2"/>
  <c r="AX183" i="2"/>
  <c r="AZ183" i="2"/>
  <c r="BB183" i="2"/>
  <c r="I183" i="2"/>
  <c r="N184" i="2"/>
  <c r="P184" i="2"/>
  <c r="R184" i="2"/>
  <c r="T184" i="2"/>
  <c r="V184" i="2"/>
  <c r="X184" i="2"/>
  <c r="Z184" i="2"/>
  <c r="AB184" i="2"/>
  <c r="AD184" i="2"/>
  <c r="AF184" i="2"/>
  <c r="AH184" i="2"/>
  <c r="AJ184" i="2"/>
  <c r="AL184" i="2"/>
  <c r="AN184" i="2"/>
  <c r="AP184" i="2"/>
  <c r="AR184" i="2"/>
  <c r="AT184" i="2"/>
  <c r="AV184" i="2"/>
  <c r="AX184" i="2"/>
  <c r="AZ184" i="2"/>
  <c r="BB184" i="2"/>
  <c r="I184" i="2"/>
  <c r="N185" i="2"/>
  <c r="P185" i="2"/>
  <c r="R185" i="2"/>
  <c r="T185" i="2"/>
  <c r="V185" i="2"/>
  <c r="X185" i="2"/>
  <c r="Z185" i="2"/>
  <c r="AB185" i="2"/>
  <c r="AD185" i="2"/>
  <c r="AF185" i="2"/>
  <c r="AH185" i="2"/>
  <c r="AJ185" i="2"/>
  <c r="AL185" i="2"/>
  <c r="AN185" i="2"/>
  <c r="AP185" i="2"/>
  <c r="AR185" i="2"/>
  <c r="AT185" i="2"/>
  <c r="AV185" i="2"/>
  <c r="AX185" i="2"/>
  <c r="AZ185" i="2"/>
  <c r="BB185" i="2"/>
  <c r="I185" i="2"/>
  <c r="N186" i="2"/>
  <c r="P186" i="2"/>
  <c r="R186" i="2"/>
  <c r="T186" i="2"/>
  <c r="V186" i="2"/>
  <c r="X186" i="2"/>
  <c r="Z186" i="2"/>
  <c r="AB186" i="2"/>
  <c r="AD186" i="2"/>
  <c r="AF186" i="2"/>
  <c r="AH186" i="2"/>
  <c r="AJ186" i="2"/>
  <c r="AL186" i="2"/>
  <c r="AN186" i="2"/>
  <c r="AP186" i="2"/>
  <c r="AR186" i="2"/>
  <c r="AT186" i="2"/>
  <c r="AV186" i="2"/>
  <c r="AX186" i="2"/>
  <c r="AZ186" i="2"/>
  <c r="BB186" i="2"/>
  <c r="I186" i="2"/>
  <c r="N187" i="2"/>
  <c r="P187" i="2"/>
  <c r="R187" i="2"/>
  <c r="T187" i="2"/>
  <c r="V187" i="2"/>
  <c r="X187" i="2"/>
  <c r="Z187" i="2"/>
  <c r="AB187" i="2"/>
  <c r="AD187" i="2"/>
  <c r="AF187" i="2"/>
  <c r="AH187" i="2"/>
  <c r="AJ187" i="2"/>
  <c r="AL187" i="2"/>
  <c r="AN187" i="2"/>
  <c r="AP187" i="2"/>
  <c r="AR187" i="2"/>
  <c r="AT187" i="2"/>
  <c r="AV187" i="2"/>
  <c r="AX187" i="2"/>
  <c r="AZ187" i="2"/>
  <c r="BB187" i="2"/>
  <c r="I187" i="2"/>
  <c r="N188" i="2"/>
  <c r="P188" i="2"/>
  <c r="R188" i="2"/>
  <c r="T188" i="2"/>
  <c r="V188" i="2"/>
  <c r="X188" i="2"/>
  <c r="Z188" i="2"/>
  <c r="AB188" i="2"/>
  <c r="AD188" i="2"/>
  <c r="AF188" i="2"/>
  <c r="AH188" i="2"/>
  <c r="AJ188" i="2"/>
  <c r="AL188" i="2"/>
  <c r="AN188" i="2"/>
  <c r="AP188" i="2"/>
  <c r="AR188" i="2"/>
  <c r="AT188" i="2"/>
  <c r="AV188" i="2"/>
  <c r="AX188" i="2"/>
  <c r="AZ188" i="2"/>
  <c r="BB188" i="2"/>
  <c r="I188" i="2"/>
  <c r="N189" i="2"/>
  <c r="P189" i="2"/>
  <c r="R189" i="2"/>
  <c r="T189" i="2"/>
  <c r="V189" i="2"/>
  <c r="X189" i="2"/>
  <c r="Z189" i="2"/>
  <c r="AB189" i="2"/>
  <c r="AD189" i="2"/>
  <c r="AF189" i="2"/>
  <c r="AH189" i="2"/>
  <c r="AJ189" i="2"/>
  <c r="AL189" i="2"/>
  <c r="AN189" i="2"/>
  <c r="AP189" i="2"/>
  <c r="AR189" i="2"/>
  <c r="AT189" i="2"/>
  <c r="AV189" i="2"/>
  <c r="AX189" i="2"/>
  <c r="AZ189" i="2"/>
  <c r="BB189" i="2"/>
  <c r="I189" i="2"/>
  <c r="N190" i="2"/>
  <c r="P190" i="2"/>
  <c r="R190" i="2"/>
  <c r="T190" i="2"/>
  <c r="V190" i="2"/>
  <c r="X190" i="2"/>
  <c r="Z190" i="2"/>
  <c r="AB190" i="2"/>
  <c r="AD190" i="2"/>
  <c r="AF190" i="2"/>
  <c r="AH190" i="2"/>
  <c r="AJ190" i="2"/>
  <c r="AL190" i="2"/>
  <c r="AN190" i="2"/>
  <c r="AP190" i="2"/>
  <c r="AR190" i="2"/>
  <c r="AT190" i="2"/>
  <c r="AV190" i="2"/>
  <c r="AX190" i="2"/>
  <c r="AZ190" i="2"/>
  <c r="BB190" i="2"/>
  <c r="I190" i="2"/>
  <c r="N191" i="2"/>
  <c r="P191" i="2"/>
  <c r="R191" i="2"/>
  <c r="T191" i="2"/>
  <c r="V191" i="2"/>
  <c r="X191" i="2"/>
  <c r="Z191" i="2"/>
  <c r="AB191" i="2"/>
  <c r="AD191" i="2"/>
  <c r="AF191" i="2"/>
  <c r="AH191" i="2"/>
  <c r="AJ191" i="2"/>
  <c r="AL191" i="2"/>
  <c r="AN191" i="2"/>
  <c r="AP191" i="2"/>
  <c r="AR191" i="2"/>
  <c r="AT191" i="2"/>
  <c r="AV191" i="2"/>
  <c r="AX191" i="2"/>
  <c r="AZ191" i="2"/>
  <c r="BB191" i="2"/>
  <c r="I191" i="2"/>
  <c r="N192" i="2"/>
  <c r="P192" i="2"/>
  <c r="R192" i="2"/>
  <c r="T192" i="2"/>
  <c r="AD192" i="2"/>
  <c r="AF192" i="2"/>
  <c r="AH192" i="2"/>
  <c r="AJ192" i="2"/>
  <c r="AL192" i="2"/>
  <c r="AN192" i="2"/>
  <c r="AP192" i="2"/>
  <c r="AR192" i="2"/>
  <c r="AT192" i="2"/>
  <c r="AV192" i="2"/>
  <c r="AX192" i="2"/>
  <c r="AZ192" i="2"/>
  <c r="I192" i="2"/>
  <c r="A91" i="2"/>
  <c r="AY193" i="2"/>
  <c r="BC191" i="2"/>
  <c r="K53" i="2"/>
  <c r="J53" i="2"/>
  <c r="H53" i="2"/>
  <c r="E53" i="2"/>
  <c r="A53" i="2"/>
  <c r="AW171" i="1"/>
  <c r="BC168" i="1"/>
  <c r="K71" i="1"/>
  <c r="J71" i="1"/>
  <c r="H71" i="1"/>
  <c r="E71" i="1"/>
  <c r="A71" i="1"/>
  <c r="J13" i="1"/>
  <c r="BC167" i="1"/>
  <c r="K37" i="1"/>
  <c r="J37" i="1"/>
  <c r="H37" i="1"/>
  <c r="E37" i="1"/>
  <c r="A37" i="1"/>
  <c r="BC166" i="1"/>
  <c r="K46" i="1"/>
  <c r="J46" i="1"/>
  <c r="H46" i="1"/>
  <c r="E46" i="1"/>
  <c r="A46" i="1"/>
  <c r="BC190" i="2"/>
  <c r="BC189" i="2"/>
  <c r="BC188" i="2"/>
  <c r="BC187" i="2"/>
  <c r="BC186" i="2"/>
  <c r="BC185" i="2"/>
  <c r="BC184" i="2"/>
  <c r="BC183" i="2"/>
  <c r="BC182" i="2"/>
  <c r="BC181" i="2"/>
  <c r="BC180" i="2"/>
  <c r="BC179" i="2"/>
  <c r="BC178" i="2"/>
  <c r="BC177" i="2"/>
  <c r="BC176" i="2"/>
  <c r="BC175" i="2"/>
  <c r="BC174" i="2"/>
  <c r="BC173" i="2"/>
  <c r="BC172" i="2"/>
  <c r="BC171" i="2"/>
  <c r="BC170" i="2"/>
  <c r="BC169" i="2"/>
  <c r="BC168" i="2"/>
  <c r="BC167" i="2"/>
  <c r="BC166" i="2"/>
  <c r="BC165" i="2"/>
  <c r="BC164" i="2"/>
  <c r="BC163" i="2"/>
  <c r="BC162" i="2"/>
  <c r="BC161" i="2"/>
  <c r="BC160" i="2"/>
  <c r="BC159" i="2"/>
  <c r="BC158" i="2"/>
  <c r="BC157" i="2"/>
  <c r="BC156" i="2"/>
  <c r="BC155" i="2"/>
  <c r="BC154" i="2"/>
  <c r="BC153" i="2"/>
  <c r="BC152" i="2"/>
  <c r="BC151" i="2"/>
  <c r="BC150" i="2"/>
  <c r="BC149" i="2"/>
  <c r="BC148" i="2"/>
  <c r="BC147" i="2"/>
  <c r="BC146" i="2"/>
  <c r="BC145" i="2"/>
  <c r="BC144" i="2"/>
  <c r="BC143" i="2"/>
  <c r="BC142" i="2"/>
  <c r="BC141" i="2"/>
  <c r="BC140" i="2"/>
  <c r="BC139" i="2"/>
  <c r="BC138" i="2"/>
  <c r="BC137" i="2"/>
  <c r="BC136" i="2"/>
  <c r="BC135" i="2"/>
  <c r="BC134" i="2"/>
  <c r="BC133" i="2"/>
  <c r="BC132" i="2"/>
  <c r="BC131" i="2"/>
  <c r="BC130" i="2"/>
  <c r="BC129" i="2"/>
  <c r="BC128" i="2"/>
  <c r="BC127" i="2"/>
  <c r="BC126" i="2"/>
  <c r="BC125" i="2"/>
  <c r="BC124" i="2"/>
  <c r="BC123" i="2"/>
  <c r="BC122" i="2"/>
  <c r="BC121" i="2"/>
  <c r="BC120" i="2"/>
  <c r="BC119" i="2"/>
  <c r="BC118" i="2"/>
  <c r="BC117" i="2"/>
  <c r="BC116" i="2"/>
  <c r="BC115" i="2"/>
  <c r="BC114" i="2"/>
  <c r="BC113" i="2"/>
  <c r="BC112" i="2"/>
  <c r="BC111" i="2"/>
  <c r="BC110" i="2"/>
  <c r="BC109" i="2"/>
  <c r="BC108" i="2"/>
  <c r="BC107" i="2"/>
  <c r="BC106" i="2"/>
  <c r="BC105" i="2"/>
  <c r="BC104" i="2"/>
  <c r="BC103" i="2"/>
  <c r="BC102" i="2"/>
  <c r="BC101" i="2"/>
  <c r="BC100" i="2"/>
  <c r="BC99" i="2"/>
  <c r="BC98" i="2"/>
  <c r="BC97" i="2"/>
  <c r="BC96" i="2"/>
  <c r="BC95" i="2"/>
  <c r="BC94" i="2"/>
  <c r="BC93" i="2"/>
  <c r="BC92" i="2"/>
  <c r="BC91" i="2"/>
  <c r="BC90" i="2"/>
  <c r="BC89" i="2"/>
  <c r="BC88" i="2"/>
  <c r="BC87" i="2"/>
  <c r="BC86" i="2"/>
  <c r="BC85" i="2"/>
  <c r="BC84" i="2"/>
  <c r="BC83" i="2"/>
  <c r="BC82" i="2"/>
  <c r="BC81" i="2"/>
  <c r="BC80" i="2"/>
  <c r="BC79" i="2"/>
  <c r="BC78" i="2"/>
  <c r="BC77" i="2"/>
  <c r="BC76" i="2"/>
  <c r="BC75" i="2"/>
  <c r="BC74" i="2"/>
  <c r="BC73" i="2"/>
  <c r="BC72" i="2"/>
  <c r="BC71" i="2"/>
  <c r="BC70" i="2"/>
  <c r="BC69" i="2"/>
  <c r="BC68" i="2"/>
  <c r="BC67" i="2"/>
  <c r="BC66" i="2"/>
  <c r="BC65" i="2"/>
  <c r="BC64" i="2"/>
  <c r="BC63" i="2"/>
  <c r="BC62" i="2"/>
  <c r="BC61" i="2"/>
  <c r="BC60" i="2"/>
  <c r="BC59" i="2"/>
  <c r="BC58" i="2"/>
  <c r="BC57" i="2"/>
  <c r="BC56" i="2"/>
  <c r="BC55" i="2"/>
  <c r="BC54" i="2"/>
  <c r="BC53" i="2"/>
  <c r="BC52" i="2"/>
  <c r="BC51" i="2"/>
  <c r="BC50" i="2"/>
  <c r="BC49" i="2"/>
  <c r="BC48" i="2"/>
  <c r="BC47" i="2"/>
  <c r="BC46" i="2"/>
  <c r="BC45" i="2"/>
  <c r="BC44" i="2"/>
  <c r="BC43" i="2"/>
  <c r="BC42" i="2"/>
  <c r="BC41" i="2"/>
  <c r="BC40" i="2"/>
  <c r="BC39" i="2"/>
  <c r="BC38" i="2"/>
  <c r="BC37" i="2"/>
  <c r="BC36" i="2"/>
  <c r="BC35" i="2"/>
  <c r="BC34" i="2"/>
  <c r="BC33" i="2"/>
  <c r="BC32" i="2"/>
  <c r="BC31" i="2"/>
  <c r="BC30" i="2"/>
  <c r="BC29" i="2"/>
  <c r="BC28" i="2"/>
  <c r="BC27" i="2"/>
  <c r="BC26" i="2"/>
  <c r="BC25" i="2"/>
  <c r="BC24" i="2"/>
  <c r="BC23" i="2"/>
  <c r="BC22" i="2"/>
  <c r="BC21" i="2"/>
  <c r="BC20" i="2"/>
  <c r="BC19" i="2"/>
  <c r="BC18" i="2"/>
  <c r="BC17" i="2"/>
  <c r="BC16" i="2"/>
  <c r="BC15" i="2"/>
  <c r="BC14" i="2"/>
  <c r="BC13" i="2"/>
  <c r="BC12" i="2"/>
  <c r="BC11" i="2"/>
  <c r="BC10" i="2"/>
  <c r="BC9" i="2"/>
  <c r="BC8" i="2"/>
  <c r="BC6" i="2"/>
  <c r="BC165" i="1"/>
  <c r="BC164" i="1"/>
  <c r="BC163" i="1"/>
  <c r="BC162" i="1"/>
  <c r="BC161" i="1"/>
  <c r="BC160" i="1"/>
  <c r="BC159" i="1"/>
  <c r="BC158" i="1"/>
  <c r="BC157" i="1"/>
  <c r="BC156" i="1"/>
  <c r="BC155" i="1"/>
  <c r="BC154" i="1"/>
  <c r="BC153" i="1"/>
  <c r="BC152" i="1"/>
  <c r="BC151" i="1"/>
  <c r="BC150" i="1"/>
  <c r="BC149" i="1"/>
  <c r="BC148" i="1"/>
  <c r="BC147" i="1"/>
  <c r="BC146" i="1"/>
  <c r="BC145" i="1"/>
  <c r="BC144" i="1"/>
  <c r="BC143" i="1"/>
  <c r="BC142" i="1"/>
  <c r="BC141" i="1"/>
  <c r="BC140" i="1"/>
  <c r="BC139" i="1"/>
  <c r="BC138" i="1"/>
  <c r="BC137" i="1"/>
  <c r="BC136" i="1"/>
  <c r="BC135" i="1"/>
  <c r="BC134" i="1"/>
  <c r="BC133" i="1"/>
  <c r="BC132" i="1"/>
  <c r="BC131" i="1"/>
  <c r="BC130" i="1"/>
  <c r="BC129" i="1"/>
  <c r="BC128" i="1"/>
  <c r="BC127" i="1"/>
  <c r="BC126" i="1"/>
  <c r="BC125" i="1"/>
  <c r="BC124" i="1"/>
  <c r="BC123" i="1"/>
  <c r="BC122" i="1"/>
  <c r="BC121" i="1"/>
  <c r="BC120" i="1"/>
  <c r="BC119" i="1"/>
  <c r="BC118" i="1"/>
  <c r="BC117" i="1"/>
  <c r="BC116" i="1"/>
  <c r="BC115" i="1"/>
  <c r="BC114" i="1"/>
  <c r="BC113" i="1"/>
  <c r="BC112" i="1"/>
  <c r="BC111" i="1"/>
  <c r="BC110" i="1"/>
  <c r="BC109" i="1"/>
  <c r="BC108" i="1"/>
  <c r="BC107" i="1"/>
  <c r="BC106" i="1"/>
  <c r="BC105" i="1"/>
  <c r="BC104" i="1"/>
  <c r="BC103" i="1"/>
  <c r="BC102" i="1"/>
  <c r="BC101" i="1"/>
  <c r="BC100" i="1"/>
  <c r="BC99" i="1"/>
  <c r="BC98" i="1"/>
  <c r="BC97" i="1"/>
  <c r="BC96" i="1"/>
  <c r="BC95" i="1"/>
  <c r="BC94" i="1"/>
  <c r="BC93" i="1"/>
  <c r="BC92" i="1"/>
  <c r="BC91" i="1"/>
  <c r="BC90" i="1"/>
  <c r="BC89" i="1"/>
  <c r="BC88" i="1"/>
  <c r="BC87" i="1"/>
  <c r="BC86" i="1"/>
  <c r="BC85" i="1"/>
  <c r="BC84" i="1"/>
  <c r="BC83" i="1"/>
  <c r="BC82" i="1"/>
  <c r="BC81" i="1"/>
  <c r="BC80" i="1"/>
  <c r="BC79" i="1"/>
  <c r="BC78" i="1"/>
  <c r="BC77" i="1"/>
  <c r="BC76" i="1"/>
  <c r="BC75" i="1"/>
  <c r="BC74" i="1"/>
  <c r="BC73" i="1"/>
  <c r="BC72" i="1"/>
  <c r="BC71" i="1"/>
  <c r="BC70" i="1"/>
  <c r="BC69" i="1"/>
  <c r="BC68" i="1"/>
  <c r="BC67" i="1"/>
  <c r="BC66" i="1"/>
  <c r="BC65" i="1"/>
  <c r="BC64" i="1"/>
  <c r="BC63" i="1"/>
  <c r="BC62" i="1"/>
  <c r="BC61" i="1"/>
  <c r="BC60" i="1"/>
  <c r="BC59" i="1"/>
  <c r="BC58" i="1"/>
  <c r="BC57" i="1"/>
  <c r="BC56" i="1"/>
  <c r="BC55" i="1"/>
  <c r="BC54" i="1"/>
  <c r="BC53" i="1"/>
  <c r="BC52" i="1"/>
  <c r="BC51" i="1"/>
  <c r="BC50" i="1"/>
  <c r="BC49" i="1"/>
  <c r="BC48" i="1"/>
  <c r="BC47" i="1"/>
  <c r="BC46" i="1"/>
  <c r="BC45" i="1"/>
  <c r="BC44" i="1"/>
  <c r="BC43" i="1"/>
  <c r="BC42" i="1"/>
  <c r="BC41" i="1"/>
  <c r="BC40" i="1"/>
  <c r="BC39" i="1"/>
  <c r="BC38" i="1"/>
  <c r="BC37" i="1"/>
  <c r="BC36" i="1"/>
  <c r="BC35" i="1"/>
  <c r="BC34" i="1"/>
  <c r="BC33" i="1"/>
  <c r="BC32" i="1"/>
  <c r="BC31" i="1"/>
  <c r="BC30" i="1"/>
  <c r="BC29" i="1"/>
  <c r="BC28" i="1"/>
  <c r="BC27" i="1"/>
  <c r="BC26" i="1"/>
  <c r="BC25" i="1"/>
  <c r="BC24" i="1"/>
  <c r="BC23" i="1"/>
  <c r="BC22" i="1"/>
  <c r="BC21" i="1"/>
  <c r="BC20" i="1"/>
  <c r="BC19" i="1"/>
  <c r="BC18" i="1"/>
  <c r="BC17" i="1"/>
  <c r="BC16" i="1"/>
  <c r="BC15" i="1"/>
  <c r="BC14" i="1"/>
  <c r="BC13" i="1"/>
  <c r="BC12" i="1"/>
  <c r="BC11" i="1"/>
  <c r="BC10" i="1"/>
  <c r="BC9" i="1"/>
  <c r="BC8" i="1"/>
  <c r="BC7" i="1"/>
  <c r="BC6" i="1"/>
  <c r="G31" i="5"/>
  <c r="F31" i="5"/>
  <c r="G30" i="5"/>
  <c r="F30" i="5"/>
  <c r="G29" i="5"/>
  <c r="F29" i="5"/>
  <c r="G28" i="5"/>
  <c r="F28" i="5"/>
  <c r="G27" i="5"/>
  <c r="F27" i="5"/>
  <c r="G26" i="5"/>
  <c r="F26" i="5"/>
  <c r="G25" i="5"/>
  <c r="F25" i="5"/>
  <c r="G24" i="5"/>
  <c r="F24" i="5"/>
  <c r="G23" i="5"/>
  <c r="F23" i="5"/>
  <c r="G22" i="5"/>
  <c r="F22" i="5"/>
  <c r="G21" i="5"/>
  <c r="F21" i="5"/>
  <c r="G20" i="5"/>
  <c r="F20" i="5"/>
  <c r="G19" i="5"/>
  <c r="F19" i="5"/>
  <c r="G18" i="5"/>
  <c r="F18" i="5"/>
  <c r="G17" i="5"/>
  <c r="F17" i="5"/>
  <c r="G16" i="5"/>
  <c r="F16" i="5"/>
  <c r="G15" i="5"/>
  <c r="F15" i="5"/>
  <c r="G14" i="5"/>
  <c r="F14" i="5"/>
  <c r="G13" i="5"/>
  <c r="F13" i="5"/>
  <c r="G12" i="5"/>
  <c r="F12" i="5"/>
  <c r="G11" i="5"/>
  <c r="F11" i="5"/>
  <c r="Z121" i="4"/>
  <c r="X97" i="4"/>
  <c r="X98" i="4"/>
  <c r="X99" i="4"/>
  <c r="X100" i="4"/>
  <c r="X101" i="4"/>
  <c r="X102" i="4"/>
  <c r="X103" i="4"/>
  <c r="X104" i="4"/>
  <c r="X105" i="4"/>
  <c r="X106" i="4"/>
  <c r="X107" i="4"/>
  <c r="X108" i="4"/>
  <c r="X109" i="4"/>
  <c r="X110" i="4"/>
  <c r="X111" i="4"/>
  <c r="X112" i="4"/>
  <c r="X113" i="4"/>
  <c r="X114" i="4"/>
  <c r="X115" i="4"/>
  <c r="X116" i="4"/>
  <c r="X117" i="4"/>
  <c r="X118" i="4"/>
  <c r="X119" i="4"/>
  <c r="X120" i="4"/>
  <c r="X121" i="4"/>
  <c r="V121" i="4"/>
  <c r="T97" i="4"/>
  <c r="T98" i="4"/>
  <c r="T99" i="4"/>
  <c r="T100" i="4"/>
  <c r="T101" i="4"/>
  <c r="T102" i="4"/>
  <c r="T103" i="4"/>
  <c r="T104" i="4"/>
  <c r="T105" i="4"/>
  <c r="T106" i="4"/>
  <c r="T107" i="4"/>
  <c r="T108" i="4"/>
  <c r="T109" i="4"/>
  <c r="T110" i="4"/>
  <c r="T111" i="4"/>
  <c r="T112" i="4"/>
  <c r="T113" i="4"/>
  <c r="T114" i="4"/>
  <c r="T115" i="4"/>
  <c r="T116" i="4"/>
  <c r="T117" i="4"/>
  <c r="T118" i="4"/>
  <c r="T119" i="4"/>
  <c r="T120" i="4"/>
  <c r="T121" i="4"/>
  <c r="R97" i="4"/>
  <c r="R98" i="4"/>
  <c r="R99" i="4"/>
  <c r="R100" i="4"/>
  <c r="R101" i="4"/>
  <c r="R102" i="4"/>
  <c r="R103" i="4"/>
  <c r="R104" i="4"/>
  <c r="R105" i="4"/>
  <c r="R106" i="4"/>
  <c r="R107" i="4"/>
  <c r="R108" i="4"/>
  <c r="R109" i="4"/>
  <c r="R110" i="4"/>
  <c r="R111" i="4"/>
  <c r="R112" i="4"/>
  <c r="R113" i="4"/>
  <c r="R114" i="4"/>
  <c r="R115" i="4"/>
  <c r="R116" i="4"/>
  <c r="R117" i="4"/>
  <c r="R118" i="4"/>
  <c r="R119" i="4"/>
  <c r="R120" i="4"/>
  <c r="R121" i="4"/>
  <c r="P121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19" i="4"/>
  <c r="N120" i="4"/>
  <c r="N121" i="4"/>
  <c r="L121" i="4"/>
  <c r="AA120" i="4"/>
  <c r="Y120" i="4"/>
  <c r="W120" i="4"/>
  <c r="U120" i="4"/>
  <c r="S120" i="4"/>
  <c r="Q120" i="4"/>
  <c r="O120" i="4"/>
  <c r="M120" i="4"/>
  <c r="H120" i="4"/>
  <c r="E120" i="4"/>
  <c r="AA119" i="4"/>
  <c r="Y119" i="4"/>
  <c r="W119" i="4"/>
  <c r="U119" i="4"/>
  <c r="S119" i="4"/>
  <c r="Q119" i="4"/>
  <c r="O119" i="4"/>
  <c r="M119" i="4"/>
  <c r="H119" i="4"/>
  <c r="E119" i="4"/>
  <c r="AA118" i="4"/>
  <c r="Y118" i="4"/>
  <c r="W118" i="4"/>
  <c r="U118" i="4"/>
  <c r="S118" i="4"/>
  <c r="Q118" i="4"/>
  <c r="O118" i="4"/>
  <c r="M118" i="4"/>
  <c r="H118" i="4"/>
  <c r="E118" i="4"/>
  <c r="AA117" i="4"/>
  <c r="Y117" i="4"/>
  <c r="W117" i="4"/>
  <c r="U117" i="4"/>
  <c r="S117" i="4"/>
  <c r="Q117" i="4"/>
  <c r="O117" i="4"/>
  <c r="M117" i="4"/>
  <c r="H117" i="4"/>
  <c r="E117" i="4"/>
  <c r="AA116" i="4"/>
  <c r="Y116" i="4"/>
  <c r="W116" i="4"/>
  <c r="U116" i="4"/>
  <c r="S116" i="4"/>
  <c r="Q116" i="4"/>
  <c r="O116" i="4"/>
  <c r="M116" i="4"/>
  <c r="H116" i="4"/>
  <c r="E116" i="4"/>
  <c r="AA115" i="4"/>
  <c r="Y115" i="4"/>
  <c r="W115" i="4"/>
  <c r="U115" i="4"/>
  <c r="S115" i="4"/>
  <c r="Q115" i="4"/>
  <c r="O115" i="4"/>
  <c r="M115" i="4"/>
  <c r="H115" i="4"/>
  <c r="E115" i="4"/>
  <c r="AA114" i="4"/>
  <c r="Y114" i="4"/>
  <c r="W114" i="4"/>
  <c r="U114" i="4"/>
  <c r="S114" i="4"/>
  <c r="Q114" i="4"/>
  <c r="O114" i="4"/>
  <c r="M114" i="4"/>
  <c r="H114" i="4"/>
  <c r="E114" i="4"/>
  <c r="AA113" i="4"/>
  <c r="Y113" i="4"/>
  <c r="W113" i="4"/>
  <c r="U113" i="4"/>
  <c r="S113" i="4"/>
  <c r="Q113" i="4"/>
  <c r="O113" i="4"/>
  <c r="M113" i="4"/>
  <c r="H113" i="4"/>
  <c r="E113" i="4"/>
  <c r="AA112" i="4"/>
  <c r="Y112" i="4"/>
  <c r="W112" i="4"/>
  <c r="U112" i="4"/>
  <c r="S112" i="4"/>
  <c r="Q112" i="4"/>
  <c r="O112" i="4"/>
  <c r="M112" i="4"/>
  <c r="H112" i="4"/>
  <c r="E112" i="4"/>
  <c r="AA111" i="4"/>
  <c r="Y111" i="4"/>
  <c r="W111" i="4"/>
  <c r="U111" i="4"/>
  <c r="S111" i="4"/>
  <c r="Q111" i="4"/>
  <c r="O111" i="4"/>
  <c r="M111" i="4"/>
  <c r="H111" i="4"/>
  <c r="E111" i="4"/>
  <c r="AA110" i="4"/>
  <c r="Y110" i="4"/>
  <c r="W110" i="4"/>
  <c r="U110" i="4"/>
  <c r="S110" i="4"/>
  <c r="Q110" i="4"/>
  <c r="O110" i="4"/>
  <c r="M110" i="4"/>
  <c r="H110" i="4"/>
  <c r="E110" i="4"/>
  <c r="AA109" i="4"/>
  <c r="Y109" i="4"/>
  <c r="W109" i="4"/>
  <c r="U109" i="4"/>
  <c r="S109" i="4"/>
  <c r="Q109" i="4"/>
  <c r="O109" i="4"/>
  <c r="M109" i="4"/>
  <c r="H109" i="4"/>
  <c r="E109" i="4"/>
  <c r="AA108" i="4"/>
  <c r="Y108" i="4"/>
  <c r="W108" i="4"/>
  <c r="U108" i="4"/>
  <c r="S108" i="4"/>
  <c r="Q108" i="4"/>
  <c r="O108" i="4"/>
  <c r="M108" i="4"/>
  <c r="H108" i="4"/>
  <c r="E108" i="4"/>
  <c r="AA107" i="4"/>
  <c r="Y107" i="4"/>
  <c r="W107" i="4"/>
  <c r="U107" i="4"/>
  <c r="S107" i="4"/>
  <c r="Q107" i="4"/>
  <c r="O107" i="4"/>
  <c r="M107" i="4"/>
  <c r="H107" i="4"/>
  <c r="E107" i="4"/>
  <c r="AA106" i="4"/>
  <c r="Y106" i="4"/>
  <c r="W106" i="4"/>
  <c r="U106" i="4"/>
  <c r="S106" i="4"/>
  <c r="Q106" i="4"/>
  <c r="O106" i="4"/>
  <c r="M106" i="4"/>
  <c r="H106" i="4"/>
  <c r="E106" i="4"/>
  <c r="AA105" i="4"/>
  <c r="Y105" i="4"/>
  <c r="W105" i="4"/>
  <c r="U105" i="4"/>
  <c r="S105" i="4"/>
  <c r="Q105" i="4"/>
  <c r="O105" i="4"/>
  <c r="M105" i="4"/>
  <c r="H105" i="4"/>
  <c r="E105" i="4"/>
  <c r="AA104" i="4"/>
  <c r="Y104" i="4"/>
  <c r="W104" i="4"/>
  <c r="U104" i="4"/>
  <c r="S104" i="4"/>
  <c r="Q104" i="4"/>
  <c r="O104" i="4"/>
  <c r="M104" i="4"/>
  <c r="H104" i="4"/>
  <c r="E104" i="4"/>
  <c r="AA103" i="4"/>
  <c r="Y103" i="4"/>
  <c r="W103" i="4"/>
  <c r="U103" i="4"/>
  <c r="S103" i="4"/>
  <c r="Q103" i="4"/>
  <c r="O103" i="4"/>
  <c r="M103" i="4"/>
  <c r="H103" i="4"/>
  <c r="E103" i="4"/>
  <c r="AA102" i="4"/>
  <c r="Y102" i="4"/>
  <c r="W102" i="4"/>
  <c r="U102" i="4"/>
  <c r="S102" i="4"/>
  <c r="Q102" i="4"/>
  <c r="O102" i="4"/>
  <c r="M102" i="4"/>
  <c r="H102" i="4"/>
  <c r="E102" i="4"/>
  <c r="AA101" i="4"/>
  <c r="Y101" i="4"/>
  <c r="W101" i="4"/>
  <c r="U101" i="4"/>
  <c r="S101" i="4"/>
  <c r="Q101" i="4"/>
  <c r="O101" i="4"/>
  <c r="M101" i="4"/>
  <c r="H101" i="4"/>
  <c r="E101" i="4"/>
  <c r="AA100" i="4"/>
  <c r="Y100" i="4"/>
  <c r="W100" i="4"/>
  <c r="U100" i="4"/>
  <c r="S100" i="4"/>
  <c r="Q100" i="4"/>
  <c r="O100" i="4"/>
  <c r="M100" i="4"/>
  <c r="H100" i="4"/>
  <c r="E100" i="4"/>
  <c r="AA99" i="4"/>
  <c r="Y99" i="4"/>
  <c r="W99" i="4"/>
  <c r="U99" i="4"/>
  <c r="S99" i="4"/>
  <c r="Q99" i="4"/>
  <c r="O99" i="4"/>
  <c r="M99" i="4"/>
  <c r="H99" i="4"/>
  <c r="E99" i="4"/>
  <c r="AA98" i="4"/>
  <c r="Y98" i="4"/>
  <c r="W98" i="4"/>
  <c r="U98" i="4"/>
  <c r="S98" i="4"/>
  <c r="Q98" i="4"/>
  <c r="O98" i="4"/>
  <c r="M98" i="4"/>
  <c r="H98" i="4"/>
  <c r="E98" i="4"/>
  <c r="AA97" i="4"/>
  <c r="Y97" i="4"/>
  <c r="W97" i="4"/>
  <c r="U97" i="4"/>
  <c r="S97" i="4"/>
  <c r="Q97" i="4"/>
  <c r="O97" i="4"/>
  <c r="M97" i="4"/>
  <c r="H97" i="4"/>
  <c r="E97" i="4"/>
  <c r="Z94" i="4"/>
  <c r="E12" i="4"/>
  <c r="E6" i="2"/>
  <c r="E7" i="2"/>
  <c r="E9" i="2"/>
  <c r="H6" i="2"/>
  <c r="J6" i="2"/>
  <c r="K6" i="2"/>
  <c r="H7" i="2"/>
  <c r="J7" i="2"/>
  <c r="K7" i="2"/>
  <c r="H9" i="2"/>
  <c r="J9" i="2"/>
  <c r="K9" i="2"/>
  <c r="E8" i="2"/>
  <c r="H8" i="2"/>
  <c r="J8" i="2"/>
  <c r="K8" i="2"/>
  <c r="E10" i="2"/>
  <c r="H10" i="2"/>
  <c r="J10" i="2"/>
  <c r="K10" i="2"/>
  <c r="E11" i="2"/>
  <c r="H11" i="2"/>
  <c r="J11" i="2"/>
  <c r="K11" i="2"/>
  <c r="E12" i="2"/>
  <c r="H12" i="2"/>
  <c r="J12" i="2"/>
  <c r="K12" i="2"/>
  <c r="E16" i="2"/>
  <c r="H16" i="2"/>
  <c r="J16" i="2"/>
  <c r="K16" i="2"/>
  <c r="E13" i="2"/>
  <c r="H13" i="2"/>
  <c r="J13" i="2"/>
  <c r="K13" i="2"/>
  <c r="E17" i="2"/>
  <c r="H17" i="2"/>
  <c r="J17" i="2"/>
  <c r="K17" i="2"/>
  <c r="E15" i="2"/>
  <c r="H15" i="2"/>
  <c r="J15" i="2"/>
  <c r="K15" i="2"/>
  <c r="E21" i="2"/>
  <c r="H21" i="2"/>
  <c r="J21" i="2"/>
  <c r="K21" i="2"/>
  <c r="E24" i="2"/>
  <c r="H24" i="2"/>
  <c r="J24" i="2"/>
  <c r="K24" i="2"/>
  <c r="E20" i="2"/>
  <c r="H20" i="2"/>
  <c r="J20" i="2"/>
  <c r="K20" i="2"/>
  <c r="E18" i="2"/>
  <c r="H18" i="2"/>
  <c r="J18" i="2"/>
  <c r="K18" i="2"/>
  <c r="E25" i="2"/>
  <c r="H25" i="2"/>
  <c r="J25" i="2"/>
  <c r="K25" i="2"/>
  <c r="E27" i="2"/>
  <c r="H27" i="2"/>
  <c r="J27" i="2"/>
  <c r="K27" i="2"/>
  <c r="E30" i="2"/>
  <c r="H30" i="2"/>
  <c r="J30" i="2"/>
  <c r="K30" i="2"/>
  <c r="E31" i="2"/>
  <c r="H31" i="2"/>
  <c r="J31" i="2"/>
  <c r="K31" i="2"/>
  <c r="E32" i="2"/>
  <c r="H32" i="2"/>
  <c r="J32" i="2"/>
  <c r="K32" i="2"/>
  <c r="E34" i="2"/>
  <c r="H34" i="2"/>
  <c r="J34" i="2"/>
  <c r="K34" i="2"/>
  <c r="E29" i="2"/>
  <c r="H29" i="2"/>
  <c r="J29" i="2"/>
  <c r="K29" i="2"/>
  <c r="E35" i="2"/>
  <c r="H35" i="2"/>
  <c r="J35" i="2"/>
  <c r="K35" i="2"/>
  <c r="E36" i="2"/>
  <c r="H36" i="2"/>
  <c r="J36" i="2"/>
  <c r="K36" i="2"/>
  <c r="E26" i="2"/>
  <c r="H26" i="2"/>
  <c r="J26" i="2"/>
  <c r="K26" i="2"/>
  <c r="E37" i="2"/>
  <c r="H37" i="2"/>
  <c r="J37" i="2"/>
  <c r="K37" i="2"/>
  <c r="E38" i="2"/>
  <c r="H38" i="2"/>
  <c r="J38" i="2"/>
  <c r="K38" i="2"/>
  <c r="E43" i="2"/>
  <c r="H43" i="2"/>
  <c r="J43" i="2"/>
  <c r="K43" i="2"/>
  <c r="E44" i="2"/>
  <c r="H44" i="2"/>
  <c r="J44" i="2"/>
  <c r="K44" i="2"/>
  <c r="E45" i="2"/>
  <c r="J45" i="2"/>
  <c r="K45" i="2"/>
  <c r="E42" i="2"/>
  <c r="H42" i="2"/>
  <c r="J42" i="2"/>
  <c r="K42" i="2"/>
  <c r="E46" i="2"/>
  <c r="H46" i="2"/>
  <c r="J46" i="2"/>
  <c r="K46" i="2"/>
  <c r="E47" i="2"/>
  <c r="H47" i="2"/>
  <c r="J47" i="2"/>
  <c r="K47" i="2"/>
  <c r="E48" i="2"/>
  <c r="H48" i="2"/>
  <c r="J48" i="2"/>
  <c r="K48" i="2"/>
  <c r="E41" i="2"/>
  <c r="H41" i="2"/>
  <c r="J41" i="2"/>
  <c r="K41" i="2"/>
  <c r="E49" i="2"/>
  <c r="H49" i="2"/>
  <c r="J49" i="2"/>
  <c r="K49" i="2"/>
  <c r="E50" i="2"/>
  <c r="H50" i="2"/>
  <c r="J50" i="2"/>
  <c r="K50" i="2"/>
  <c r="E51" i="2"/>
  <c r="H51" i="2"/>
  <c r="J51" i="2"/>
  <c r="K51" i="2"/>
  <c r="E52" i="2"/>
  <c r="H52" i="2"/>
  <c r="J52" i="2"/>
  <c r="K52" i="2"/>
  <c r="E54" i="2"/>
  <c r="H54" i="2"/>
  <c r="J54" i="2"/>
  <c r="K54" i="2"/>
  <c r="E55" i="2"/>
  <c r="H55" i="2"/>
  <c r="J55" i="2"/>
  <c r="K55" i="2"/>
  <c r="E56" i="2"/>
  <c r="H56" i="2"/>
  <c r="J56" i="2"/>
  <c r="K56" i="2"/>
  <c r="E57" i="2"/>
  <c r="J57" i="2"/>
  <c r="K57" i="2"/>
  <c r="E58" i="2"/>
  <c r="H58" i="2"/>
  <c r="J58" i="2"/>
  <c r="K58" i="2"/>
  <c r="E59" i="2"/>
  <c r="H59" i="2"/>
  <c r="J59" i="2"/>
  <c r="K59" i="2"/>
  <c r="E60" i="2"/>
  <c r="H60" i="2"/>
  <c r="J60" i="2"/>
  <c r="K60" i="2"/>
  <c r="E61" i="2"/>
  <c r="J61" i="2"/>
  <c r="K61" i="2"/>
  <c r="E62" i="2"/>
  <c r="H62" i="2"/>
  <c r="J62" i="2"/>
  <c r="K62" i="2"/>
  <c r="E63" i="2"/>
  <c r="H63" i="2"/>
  <c r="J63" i="2"/>
  <c r="K63" i="2"/>
  <c r="E64" i="2"/>
  <c r="H64" i="2"/>
  <c r="J64" i="2"/>
  <c r="K64" i="2"/>
  <c r="E65" i="2"/>
  <c r="H65" i="2"/>
  <c r="J65" i="2"/>
  <c r="K65" i="2"/>
  <c r="E66" i="2"/>
  <c r="H66" i="2"/>
  <c r="J66" i="2"/>
  <c r="K66" i="2"/>
  <c r="E67" i="2"/>
  <c r="H67" i="2"/>
  <c r="J67" i="2"/>
  <c r="K67" i="2"/>
  <c r="E68" i="2"/>
  <c r="H68" i="2"/>
  <c r="J68" i="2"/>
  <c r="K68" i="2"/>
  <c r="E69" i="2"/>
  <c r="H69" i="2"/>
  <c r="J69" i="2"/>
  <c r="K69" i="2"/>
  <c r="E70" i="2"/>
  <c r="H70" i="2"/>
  <c r="J70" i="2"/>
  <c r="K70" i="2"/>
  <c r="E71" i="2"/>
  <c r="H71" i="2"/>
  <c r="J71" i="2"/>
  <c r="K71" i="2"/>
  <c r="E72" i="2"/>
  <c r="H72" i="2"/>
  <c r="J72" i="2"/>
  <c r="K72" i="2"/>
  <c r="E73" i="2"/>
  <c r="H73" i="2"/>
  <c r="J73" i="2"/>
  <c r="K73" i="2"/>
  <c r="E74" i="2"/>
  <c r="H74" i="2"/>
  <c r="J74" i="2"/>
  <c r="K74" i="2"/>
  <c r="E76" i="2"/>
  <c r="H76" i="2"/>
  <c r="J76" i="2"/>
  <c r="K76" i="2"/>
  <c r="E77" i="2"/>
  <c r="J77" i="2"/>
  <c r="K77" i="2"/>
  <c r="E78" i="2"/>
  <c r="J78" i="2"/>
  <c r="K78" i="2"/>
  <c r="E80" i="2"/>
  <c r="H80" i="2"/>
  <c r="J80" i="2"/>
  <c r="K80" i="2"/>
  <c r="E75" i="2"/>
  <c r="H75" i="2"/>
  <c r="J75" i="2"/>
  <c r="K75" i="2"/>
  <c r="E81" i="2"/>
  <c r="H81" i="2"/>
  <c r="J81" i="2"/>
  <c r="K81" i="2"/>
  <c r="E82" i="2"/>
  <c r="H82" i="2"/>
  <c r="J82" i="2"/>
  <c r="K82" i="2"/>
  <c r="E83" i="2"/>
  <c r="H83" i="2"/>
  <c r="J83" i="2"/>
  <c r="K83" i="2"/>
  <c r="E84" i="2"/>
  <c r="H84" i="2"/>
  <c r="J84" i="2"/>
  <c r="K84" i="2"/>
  <c r="E85" i="2"/>
  <c r="H85" i="2"/>
  <c r="J85" i="2"/>
  <c r="K85" i="2"/>
  <c r="E86" i="2"/>
  <c r="H86" i="2"/>
  <c r="J86" i="2"/>
  <c r="K86" i="2"/>
  <c r="E87" i="2"/>
  <c r="H87" i="2"/>
  <c r="J87" i="2"/>
  <c r="K87" i="2"/>
  <c r="E88" i="2"/>
  <c r="H88" i="2"/>
  <c r="J88" i="2"/>
  <c r="K88" i="2"/>
  <c r="E89" i="2"/>
  <c r="H89" i="2"/>
  <c r="J89" i="2"/>
  <c r="K89" i="2"/>
  <c r="E90" i="2"/>
  <c r="H90" i="2"/>
  <c r="J90" i="2"/>
  <c r="K90" i="2"/>
  <c r="E92" i="2"/>
  <c r="H92" i="2"/>
  <c r="J92" i="2"/>
  <c r="K92" i="2"/>
  <c r="E93" i="2"/>
  <c r="H93" i="2"/>
  <c r="J93" i="2"/>
  <c r="K93" i="2"/>
  <c r="E94" i="2"/>
  <c r="H94" i="2"/>
  <c r="J94" i="2"/>
  <c r="K94" i="2"/>
  <c r="E95" i="2"/>
  <c r="H95" i="2"/>
  <c r="J95" i="2"/>
  <c r="K95" i="2"/>
  <c r="E96" i="2"/>
  <c r="H96" i="2"/>
  <c r="J96" i="2"/>
  <c r="K96" i="2"/>
  <c r="E97" i="2"/>
  <c r="J97" i="2"/>
  <c r="K97" i="2"/>
  <c r="E98" i="2"/>
  <c r="J98" i="2"/>
  <c r="K98" i="2"/>
  <c r="E99" i="2"/>
  <c r="H99" i="2"/>
  <c r="J99" i="2"/>
  <c r="K99" i="2"/>
  <c r="E100" i="2"/>
  <c r="H100" i="2"/>
  <c r="J100" i="2"/>
  <c r="K100" i="2"/>
  <c r="E101" i="2"/>
  <c r="H101" i="2"/>
  <c r="J101" i="2"/>
  <c r="K101" i="2"/>
  <c r="E102" i="2"/>
  <c r="H102" i="2"/>
  <c r="J102" i="2"/>
  <c r="K102" i="2"/>
  <c r="E103" i="2"/>
  <c r="H103" i="2"/>
  <c r="J103" i="2"/>
  <c r="K103" i="2"/>
  <c r="E104" i="2"/>
  <c r="H104" i="2"/>
  <c r="J104" i="2"/>
  <c r="K104" i="2"/>
  <c r="E105" i="2"/>
  <c r="H105" i="2"/>
  <c r="J105" i="2"/>
  <c r="K105" i="2"/>
  <c r="E106" i="2"/>
  <c r="H106" i="2"/>
  <c r="J106" i="2"/>
  <c r="K106" i="2"/>
  <c r="E107" i="2"/>
  <c r="H107" i="2"/>
  <c r="J107" i="2"/>
  <c r="K107" i="2"/>
  <c r="E108" i="2"/>
  <c r="H108" i="2"/>
  <c r="J108" i="2"/>
  <c r="K108" i="2"/>
  <c r="E109" i="2"/>
  <c r="H109" i="2"/>
  <c r="J109" i="2"/>
  <c r="K109" i="2"/>
  <c r="E110" i="2"/>
  <c r="H110" i="2"/>
  <c r="J110" i="2"/>
  <c r="K110" i="2"/>
  <c r="E111" i="2"/>
  <c r="H111" i="2"/>
  <c r="J111" i="2"/>
  <c r="K111" i="2"/>
  <c r="E112" i="2"/>
  <c r="H112" i="2"/>
  <c r="J112" i="2"/>
  <c r="K112" i="2"/>
  <c r="E113" i="2"/>
  <c r="H113" i="2"/>
  <c r="J113" i="2"/>
  <c r="K113" i="2"/>
  <c r="E114" i="2"/>
  <c r="H114" i="2"/>
  <c r="J114" i="2"/>
  <c r="K114" i="2"/>
  <c r="E115" i="2"/>
  <c r="H115" i="2"/>
  <c r="J115" i="2"/>
  <c r="K115" i="2"/>
  <c r="E116" i="2"/>
  <c r="H116" i="2"/>
  <c r="J116" i="2"/>
  <c r="K116" i="2"/>
  <c r="E117" i="2"/>
  <c r="J117" i="2"/>
  <c r="K117" i="2"/>
  <c r="E120" i="2"/>
  <c r="H120" i="2"/>
  <c r="J120" i="2"/>
  <c r="K120" i="2"/>
  <c r="E121" i="2"/>
  <c r="H121" i="2"/>
  <c r="J121" i="2"/>
  <c r="K121" i="2"/>
  <c r="E122" i="2"/>
  <c r="H122" i="2"/>
  <c r="J122" i="2"/>
  <c r="K122" i="2"/>
  <c r="E123" i="2"/>
  <c r="H123" i="2"/>
  <c r="J123" i="2"/>
  <c r="K123" i="2"/>
  <c r="E124" i="2"/>
  <c r="H124" i="2"/>
  <c r="J124" i="2"/>
  <c r="K124" i="2"/>
  <c r="E125" i="2"/>
  <c r="H125" i="2"/>
  <c r="J125" i="2"/>
  <c r="K125" i="2"/>
  <c r="E126" i="2"/>
  <c r="H126" i="2"/>
  <c r="J126" i="2"/>
  <c r="K126" i="2"/>
  <c r="E127" i="2"/>
  <c r="H127" i="2"/>
  <c r="J127" i="2"/>
  <c r="K127" i="2"/>
  <c r="E128" i="2"/>
  <c r="H128" i="2"/>
  <c r="J128" i="2"/>
  <c r="K128" i="2"/>
  <c r="E129" i="2"/>
  <c r="H129" i="2"/>
  <c r="J129" i="2"/>
  <c r="K129" i="2"/>
  <c r="E19" i="2"/>
  <c r="H19" i="2"/>
  <c r="J19" i="2"/>
  <c r="K19" i="2"/>
  <c r="E130" i="2"/>
  <c r="H130" i="2"/>
  <c r="J130" i="2"/>
  <c r="K130" i="2"/>
  <c r="E131" i="2"/>
  <c r="H131" i="2"/>
  <c r="J131" i="2"/>
  <c r="K131" i="2"/>
  <c r="E132" i="2"/>
  <c r="H132" i="2"/>
  <c r="J132" i="2"/>
  <c r="K132" i="2"/>
  <c r="E39" i="2"/>
  <c r="H39" i="2"/>
  <c r="J39" i="2"/>
  <c r="K39" i="2"/>
  <c r="E133" i="2"/>
  <c r="H133" i="2"/>
  <c r="J133" i="2"/>
  <c r="K133" i="2"/>
  <c r="E134" i="2"/>
  <c r="H134" i="2"/>
  <c r="J134" i="2"/>
  <c r="K134" i="2"/>
  <c r="E22" i="2"/>
  <c r="H22" i="2"/>
  <c r="J22" i="2"/>
  <c r="K22" i="2"/>
  <c r="E135" i="2"/>
  <c r="H135" i="2"/>
  <c r="J135" i="2"/>
  <c r="K135" i="2"/>
  <c r="E136" i="2"/>
  <c r="H136" i="2"/>
  <c r="J136" i="2"/>
  <c r="K136" i="2"/>
  <c r="E119" i="2"/>
  <c r="H119" i="2"/>
  <c r="J119" i="2"/>
  <c r="K119" i="2"/>
  <c r="E137" i="2"/>
  <c r="H137" i="2"/>
  <c r="J137" i="2"/>
  <c r="K137" i="2"/>
  <c r="E138" i="2"/>
  <c r="H138" i="2"/>
  <c r="J138" i="2"/>
  <c r="K138" i="2"/>
  <c r="E14" i="2"/>
  <c r="H14" i="2"/>
  <c r="J14" i="2"/>
  <c r="K14" i="2"/>
  <c r="E139" i="2"/>
  <c r="H139" i="2"/>
  <c r="J139" i="2"/>
  <c r="K139" i="2"/>
  <c r="E79" i="2"/>
  <c r="H79" i="2"/>
  <c r="J79" i="2"/>
  <c r="K79" i="2"/>
  <c r="E140" i="2"/>
  <c r="J140" i="2"/>
  <c r="K140" i="2"/>
  <c r="E141" i="2"/>
  <c r="H141" i="2"/>
  <c r="J141" i="2"/>
  <c r="K141" i="2"/>
  <c r="E142" i="2"/>
  <c r="H142" i="2"/>
  <c r="J142" i="2"/>
  <c r="K142" i="2"/>
  <c r="E143" i="2"/>
  <c r="H143" i="2"/>
  <c r="J143" i="2"/>
  <c r="K143" i="2"/>
  <c r="E144" i="2"/>
  <c r="J144" i="2"/>
  <c r="K144" i="2"/>
  <c r="E145" i="2"/>
  <c r="H145" i="2"/>
  <c r="J145" i="2"/>
  <c r="K145" i="2"/>
  <c r="E146" i="2"/>
  <c r="H146" i="2"/>
  <c r="J146" i="2"/>
  <c r="K146" i="2"/>
  <c r="E147" i="2"/>
  <c r="H147" i="2"/>
  <c r="J147" i="2"/>
  <c r="K147" i="2"/>
  <c r="E148" i="2"/>
  <c r="J148" i="2"/>
  <c r="K148" i="2"/>
  <c r="E149" i="2"/>
  <c r="H149" i="2"/>
  <c r="J149" i="2"/>
  <c r="K149" i="2"/>
  <c r="E150" i="2"/>
  <c r="H150" i="2"/>
  <c r="J150" i="2"/>
  <c r="K150" i="2"/>
  <c r="E151" i="2"/>
  <c r="H151" i="2"/>
  <c r="J151" i="2"/>
  <c r="K151" i="2"/>
  <c r="E152" i="2"/>
  <c r="H152" i="2"/>
  <c r="J152" i="2"/>
  <c r="K152" i="2"/>
  <c r="E153" i="2"/>
  <c r="H153" i="2"/>
  <c r="J153" i="2"/>
  <c r="K153" i="2"/>
  <c r="E33" i="2"/>
  <c r="H33" i="2"/>
  <c r="J33" i="2"/>
  <c r="K33" i="2"/>
  <c r="E154" i="2"/>
  <c r="H154" i="2"/>
  <c r="J154" i="2"/>
  <c r="K154" i="2"/>
  <c r="E155" i="2"/>
  <c r="J155" i="2"/>
  <c r="K155" i="2"/>
  <c r="E156" i="2"/>
  <c r="H156" i="2"/>
  <c r="J156" i="2"/>
  <c r="K156" i="2"/>
  <c r="E157" i="2"/>
  <c r="H157" i="2"/>
  <c r="J157" i="2"/>
  <c r="K157" i="2"/>
  <c r="E158" i="2"/>
  <c r="H158" i="2"/>
  <c r="J158" i="2"/>
  <c r="K158" i="2"/>
  <c r="E159" i="2"/>
  <c r="H159" i="2"/>
  <c r="J159" i="2"/>
  <c r="K159" i="2"/>
  <c r="E160" i="2"/>
  <c r="H160" i="2"/>
  <c r="J160" i="2"/>
  <c r="K160" i="2"/>
  <c r="E161" i="2"/>
  <c r="H161" i="2"/>
  <c r="J161" i="2"/>
  <c r="K161" i="2"/>
  <c r="E162" i="2"/>
  <c r="H162" i="2"/>
  <c r="J162" i="2"/>
  <c r="K162" i="2"/>
  <c r="E163" i="2"/>
  <c r="J163" i="2"/>
  <c r="K163" i="2"/>
  <c r="E164" i="2"/>
  <c r="J164" i="2"/>
  <c r="K164" i="2"/>
  <c r="E165" i="2"/>
  <c r="H165" i="2"/>
  <c r="J165" i="2"/>
  <c r="K165" i="2"/>
  <c r="E166" i="2"/>
  <c r="H166" i="2"/>
  <c r="J166" i="2"/>
  <c r="K166" i="2"/>
  <c r="E167" i="2"/>
  <c r="H167" i="2"/>
  <c r="J167" i="2"/>
  <c r="K167" i="2"/>
  <c r="E168" i="2"/>
  <c r="H168" i="2"/>
  <c r="J168" i="2"/>
  <c r="K168" i="2"/>
  <c r="E169" i="2"/>
  <c r="J169" i="2"/>
  <c r="K169" i="2"/>
  <c r="E170" i="2"/>
  <c r="H170" i="2"/>
  <c r="J170" i="2"/>
  <c r="K170" i="2"/>
  <c r="E171" i="2"/>
  <c r="H171" i="2"/>
  <c r="J171" i="2"/>
  <c r="K171" i="2"/>
  <c r="E172" i="2"/>
  <c r="H172" i="2"/>
  <c r="J172" i="2"/>
  <c r="K172" i="2"/>
  <c r="E173" i="2"/>
  <c r="H173" i="2"/>
  <c r="J173" i="2"/>
  <c r="K173" i="2"/>
  <c r="E174" i="2"/>
  <c r="H174" i="2"/>
  <c r="J174" i="2"/>
  <c r="K174" i="2"/>
  <c r="E175" i="2"/>
  <c r="H175" i="2"/>
  <c r="J175" i="2"/>
  <c r="K175" i="2"/>
  <c r="E176" i="2"/>
  <c r="H176" i="2"/>
  <c r="J176" i="2"/>
  <c r="K176" i="2"/>
  <c r="E177" i="2"/>
  <c r="H177" i="2"/>
  <c r="J177" i="2"/>
  <c r="K177" i="2"/>
  <c r="E178" i="2"/>
  <c r="H178" i="2"/>
  <c r="J178" i="2"/>
  <c r="K178" i="2"/>
  <c r="E179" i="2"/>
  <c r="H179" i="2"/>
  <c r="J179" i="2"/>
  <c r="K179" i="2"/>
  <c r="E180" i="2"/>
  <c r="H180" i="2"/>
  <c r="J180" i="2"/>
  <c r="K180" i="2"/>
  <c r="E23" i="2"/>
  <c r="H23" i="2"/>
  <c r="J23" i="2"/>
  <c r="K23" i="2"/>
  <c r="E118" i="2"/>
  <c r="H118" i="2"/>
  <c r="J118" i="2"/>
  <c r="K118" i="2"/>
  <c r="E181" i="2"/>
  <c r="H181" i="2"/>
  <c r="J181" i="2"/>
  <c r="K181" i="2"/>
  <c r="E182" i="2"/>
  <c r="H182" i="2"/>
  <c r="J182" i="2"/>
  <c r="K182" i="2"/>
  <c r="E28" i="2"/>
  <c r="H28" i="2"/>
  <c r="J28" i="2"/>
  <c r="K28" i="2"/>
  <c r="E183" i="2"/>
  <c r="H183" i="2"/>
  <c r="J183" i="2"/>
  <c r="K183" i="2"/>
  <c r="E184" i="2"/>
  <c r="H184" i="2"/>
  <c r="J184" i="2"/>
  <c r="K184" i="2"/>
  <c r="E185" i="2"/>
  <c r="J185" i="2"/>
  <c r="K185" i="2"/>
  <c r="E186" i="2"/>
  <c r="H186" i="2"/>
  <c r="J186" i="2"/>
  <c r="K186" i="2"/>
  <c r="E187" i="2"/>
  <c r="J187" i="2"/>
  <c r="K187" i="2"/>
  <c r="E40" i="2"/>
  <c r="H40" i="2"/>
  <c r="J40" i="2"/>
  <c r="K40" i="2"/>
  <c r="E188" i="2"/>
  <c r="J188" i="2"/>
  <c r="K188" i="2"/>
  <c r="E189" i="2"/>
  <c r="H189" i="2"/>
  <c r="J189" i="2"/>
  <c r="K189" i="2"/>
  <c r="E190" i="2"/>
  <c r="J190" i="2"/>
  <c r="K190" i="2"/>
  <c r="E191" i="2"/>
  <c r="H191" i="2"/>
  <c r="J191" i="2"/>
  <c r="K191" i="2"/>
  <c r="E192" i="2"/>
  <c r="H192" i="2"/>
  <c r="J192" i="2"/>
  <c r="K192" i="2"/>
  <c r="M193" i="2"/>
  <c r="O193" i="2"/>
  <c r="Q193" i="2"/>
  <c r="S193" i="2"/>
  <c r="U193" i="2"/>
  <c r="W193" i="2"/>
  <c r="Y193" i="2"/>
  <c r="AA193" i="2"/>
  <c r="M194" i="2"/>
  <c r="O194" i="2"/>
  <c r="Q194" i="2"/>
  <c r="S194" i="2"/>
  <c r="U194" i="2"/>
  <c r="W194" i="2"/>
  <c r="Y194" i="2"/>
  <c r="AA194" i="2"/>
  <c r="X12" i="4"/>
  <c r="E16" i="4"/>
  <c r="X16" i="4"/>
  <c r="E17" i="4"/>
  <c r="X17" i="4"/>
  <c r="E22" i="4"/>
  <c r="X22" i="4"/>
  <c r="E25" i="4"/>
  <c r="X25" i="4"/>
  <c r="E28" i="4"/>
  <c r="X28" i="4"/>
  <c r="E29" i="4"/>
  <c r="X29" i="4"/>
  <c r="E32" i="4"/>
  <c r="X32" i="4"/>
  <c r="E35" i="4"/>
  <c r="X35" i="4"/>
  <c r="E37" i="4"/>
  <c r="X37" i="4"/>
  <c r="E38" i="4"/>
  <c r="X38" i="4"/>
  <c r="E39" i="4"/>
  <c r="X39" i="4"/>
  <c r="E44" i="4"/>
  <c r="X44" i="4"/>
  <c r="E48" i="4"/>
  <c r="X48" i="4"/>
  <c r="E49" i="4"/>
  <c r="X49" i="4"/>
  <c r="E50" i="4"/>
  <c r="X50" i="4"/>
  <c r="E51" i="4"/>
  <c r="X51" i="4"/>
  <c r="E52" i="4"/>
  <c r="X52" i="4"/>
  <c r="E53" i="4"/>
  <c r="X53" i="4"/>
  <c r="E54" i="4"/>
  <c r="X54" i="4"/>
  <c r="E55" i="4"/>
  <c r="X55" i="4"/>
  <c r="E56" i="4"/>
  <c r="X56" i="4"/>
  <c r="E57" i="4"/>
  <c r="X57" i="4"/>
  <c r="E58" i="4"/>
  <c r="X58" i="4"/>
  <c r="E59" i="4"/>
  <c r="X59" i="4"/>
  <c r="E60" i="4"/>
  <c r="X60" i="4"/>
  <c r="E61" i="4"/>
  <c r="X61" i="4"/>
  <c r="E62" i="4"/>
  <c r="X62" i="4"/>
  <c r="E63" i="4"/>
  <c r="X63" i="4"/>
  <c r="E64" i="4"/>
  <c r="X64" i="4"/>
  <c r="E65" i="4"/>
  <c r="X65" i="4"/>
  <c r="E66" i="4"/>
  <c r="X66" i="4"/>
  <c r="E67" i="4"/>
  <c r="X67" i="4"/>
  <c r="E68" i="4"/>
  <c r="X68" i="4"/>
  <c r="E69" i="4"/>
  <c r="X69" i="4"/>
  <c r="E70" i="4"/>
  <c r="X70" i="4"/>
  <c r="E71" i="4"/>
  <c r="X71" i="4"/>
  <c r="E72" i="4"/>
  <c r="X72" i="4"/>
  <c r="E73" i="4"/>
  <c r="X73" i="4"/>
  <c r="E74" i="4"/>
  <c r="X74" i="4"/>
  <c r="E75" i="4"/>
  <c r="X75" i="4"/>
  <c r="E76" i="4"/>
  <c r="X76" i="4"/>
  <c r="E77" i="4"/>
  <c r="X77" i="4"/>
  <c r="E78" i="4"/>
  <c r="X78" i="4"/>
  <c r="E79" i="4"/>
  <c r="X79" i="4"/>
  <c r="E80" i="4"/>
  <c r="X80" i="4"/>
  <c r="E81" i="4"/>
  <c r="X81" i="4"/>
  <c r="E82" i="4"/>
  <c r="X82" i="4"/>
  <c r="E83" i="4"/>
  <c r="X83" i="4"/>
  <c r="E84" i="4"/>
  <c r="X84" i="4"/>
  <c r="E85" i="4"/>
  <c r="X85" i="4"/>
  <c r="E86" i="4"/>
  <c r="X86" i="4"/>
  <c r="E87" i="4"/>
  <c r="X87" i="4"/>
  <c r="E88" i="4"/>
  <c r="X88" i="4"/>
  <c r="E89" i="4"/>
  <c r="X89" i="4"/>
  <c r="X94" i="4"/>
  <c r="V94" i="4"/>
  <c r="E7" i="4"/>
  <c r="T7" i="4"/>
  <c r="E8" i="4"/>
  <c r="T8" i="4"/>
  <c r="E9" i="4"/>
  <c r="T9" i="4"/>
  <c r="E11" i="4"/>
  <c r="T11" i="4"/>
  <c r="T12" i="4"/>
  <c r="T16" i="4"/>
  <c r="T28" i="4"/>
  <c r="E30" i="4"/>
  <c r="T30" i="4"/>
  <c r="T32" i="4"/>
  <c r="E34" i="4"/>
  <c r="T34" i="4"/>
  <c r="T35" i="4"/>
  <c r="E36" i="4"/>
  <c r="T36" i="4"/>
  <c r="T37" i="4"/>
  <c r="T38" i="4"/>
  <c r="T39" i="4"/>
  <c r="E42" i="4"/>
  <c r="T42" i="4"/>
  <c r="T44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79" i="4"/>
  <c r="T80" i="4"/>
  <c r="T81" i="4"/>
  <c r="T82" i="4"/>
  <c r="T83" i="4"/>
  <c r="T84" i="4"/>
  <c r="T85" i="4"/>
  <c r="T86" i="4"/>
  <c r="T87" i="4"/>
  <c r="T88" i="4"/>
  <c r="T89" i="4"/>
  <c r="T94" i="4"/>
  <c r="R7" i="4"/>
  <c r="R8" i="4"/>
  <c r="R9" i="4"/>
  <c r="R11" i="4"/>
  <c r="R12" i="4"/>
  <c r="E13" i="4"/>
  <c r="R13" i="4"/>
  <c r="E14" i="4"/>
  <c r="R14" i="4"/>
  <c r="E15" i="4"/>
  <c r="R15" i="4"/>
  <c r="R16" i="4"/>
  <c r="E20" i="4"/>
  <c r="R20" i="4"/>
  <c r="R22" i="4"/>
  <c r="R25" i="4"/>
  <c r="E26" i="4"/>
  <c r="R26" i="4"/>
  <c r="R29" i="4"/>
  <c r="R30" i="4"/>
  <c r="R34" i="4"/>
  <c r="R35" i="4"/>
  <c r="R36" i="4"/>
  <c r="R39" i="4"/>
  <c r="R42" i="4"/>
  <c r="R48" i="4"/>
  <c r="R49" i="4"/>
  <c r="R50" i="4"/>
  <c r="R51" i="4"/>
  <c r="R52" i="4"/>
  <c r="R53" i="4"/>
  <c r="R54" i="4"/>
  <c r="R55" i="4"/>
  <c r="R56" i="4"/>
  <c r="R57" i="4"/>
  <c r="R58" i="4"/>
  <c r="R59" i="4"/>
  <c r="R60" i="4"/>
  <c r="R61" i="4"/>
  <c r="R62" i="4"/>
  <c r="R63" i="4"/>
  <c r="R64" i="4"/>
  <c r="R65" i="4"/>
  <c r="R66" i="4"/>
  <c r="R67" i="4"/>
  <c r="R68" i="4"/>
  <c r="R69" i="4"/>
  <c r="R70" i="4"/>
  <c r="R71" i="4"/>
  <c r="R72" i="4"/>
  <c r="R73" i="4"/>
  <c r="R74" i="4"/>
  <c r="R75" i="4"/>
  <c r="R76" i="4"/>
  <c r="R77" i="4"/>
  <c r="R78" i="4"/>
  <c r="R79" i="4"/>
  <c r="R80" i="4"/>
  <c r="R81" i="4"/>
  <c r="R82" i="4"/>
  <c r="R83" i="4"/>
  <c r="R84" i="4"/>
  <c r="R85" i="4"/>
  <c r="R86" i="4"/>
  <c r="R87" i="4"/>
  <c r="R88" i="4"/>
  <c r="R89" i="4"/>
  <c r="R94" i="4"/>
  <c r="P94" i="4"/>
  <c r="N11" i="4"/>
  <c r="E18" i="4"/>
  <c r="N18" i="4"/>
  <c r="N20" i="4"/>
  <c r="E21" i="4"/>
  <c r="N21" i="4"/>
  <c r="N25" i="4"/>
  <c r="E27" i="4"/>
  <c r="N27" i="4"/>
  <c r="N28" i="4"/>
  <c r="N30" i="4"/>
  <c r="N32" i="4"/>
  <c r="N34" i="4"/>
  <c r="N36" i="4"/>
  <c r="N38" i="4"/>
  <c r="N42" i="4"/>
  <c r="N44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94" i="4"/>
  <c r="L94" i="4"/>
  <c r="AA93" i="4"/>
  <c r="Y93" i="4"/>
  <c r="W93" i="4"/>
  <c r="U93" i="4"/>
  <c r="S93" i="4"/>
  <c r="Q93" i="4"/>
  <c r="O93" i="4"/>
  <c r="M93" i="4"/>
  <c r="H93" i="4"/>
  <c r="E93" i="4"/>
  <c r="AA92" i="4"/>
  <c r="Y92" i="4"/>
  <c r="W92" i="4"/>
  <c r="U92" i="4"/>
  <c r="S92" i="4"/>
  <c r="Q92" i="4"/>
  <c r="O92" i="4"/>
  <c r="M92" i="4"/>
  <c r="H92" i="4"/>
  <c r="E92" i="4"/>
  <c r="AA91" i="4"/>
  <c r="Y91" i="4"/>
  <c r="W91" i="4"/>
  <c r="U91" i="4"/>
  <c r="S91" i="4"/>
  <c r="Q91" i="4"/>
  <c r="O91" i="4"/>
  <c r="M91" i="4"/>
  <c r="H91" i="4"/>
  <c r="E91" i="4"/>
  <c r="AA90" i="4"/>
  <c r="Y90" i="4"/>
  <c r="W90" i="4"/>
  <c r="U90" i="4"/>
  <c r="S90" i="4"/>
  <c r="Q90" i="4"/>
  <c r="O90" i="4"/>
  <c r="M90" i="4"/>
  <c r="H90" i="4"/>
  <c r="E90" i="4"/>
  <c r="AA89" i="4"/>
  <c r="Y89" i="4"/>
  <c r="W89" i="4"/>
  <c r="U89" i="4"/>
  <c r="S89" i="4"/>
  <c r="Q89" i="4"/>
  <c r="N89" i="4"/>
  <c r="O89" i="4"/>
  <c r="M89" i="4"/>
  <c r="H89" i="4"/>
  <c r="AA88" i="4"/>
  <c r="Y88" i="4"/>
  <c r="W88" i="4"/>
  <c r="U88" i="4"/>
  <c r="S88" i="4"/>
  <c r="Q88" i="4"/>
  <c r="N88" i="4"/>
  <c r="O88" i="4"/>
  <c r="M88" i="4"/>
  <c r="H88" i="4"/>
  <c r="AA87" i="4"/>
  <c r="Y87" i="4"/>
  <c r="W87" i="4"/>
  <c r="U87" i="4"/>
  <c r="S87" i="4"/>
  <c r="Q87" i="4"/>
  <c r="N87" i="4"/>
  <c r="O87" i="4"/>
  <c r="M87" i="4"/>
  <c r="H87" i="4"/>
  <c r="AA86" i="4"/>
  <c r="Y86" i="4"/>
  <c r="W86" i="4"/>
  <c r="U86" i="4"/>
  <c r="S86" i="4"/>
  <c r="Q86" i="4"/>
  <c r="N86" i="4"/>
  <c r="O86" i="4"/>
  <c r="M86" i="4"/>
  <c r="H86" i="4"/>
  <c r="AA85" i="4"/>
  <c r="Y85" i="4"/>
  <c r="W85" i="4"/>
  <c r="U85" i="4"/>
  <c r="S85" i="4"/>
  <c r="Q85" i="4"/>
  <c r="N85" i="4"/>
  <c r="O85" i="4"/>
  <c r="M85" i="4"/>
  <c r="H85" i="4"/>
  <c r="AA84" i="4"/>
  <c r="Y84" i="4"/>
  <c r="W84" i="4"/>
  <c r="U84" i="4"/>
  <c r="S84" i="4"/>
  <c r="Q84" i="4"/>
  <c r="O84" i="4"/>
  <c r="M84" i="4"/>
  <c r="H84" i="4"/>
  <c r="AA83" i="4"/>
  <c r="Y83" i="4"/>
  <c r="W83" i="4"/>
  <c r="U83" i="4"/>
  <c r="S83" i="4"/>
  <c r="Q83" i="4"/>
  <c r="O83" i="4"/>
  <c r="M83" i="4"/>
  <c r="H83" i="4"/>
  <c r="AA82" i="4"/>
  <c r="Y82" i="4"/>
  <c r="W82" i="4"/>
  <c r="U82" i="4"/>
  <c r="S82" i="4"/>
  <c r="Q82" i="4"/>
  <c r="O82" i="4"/>
  <c r="M82" i="4"/>
  <c r="H82" i="4"/>
  <c r="AA81" i="4"/>
  <c r="Y81" i="4"/>
  <c r="W81" i="4"/>
  <c r="U81" i="4"/>
  <c r="S81" i="4"/>
  <c r="Q81" i="4"/>
  <c r="O81" i="4"/>
  <c r="M81" i="4"/>
  <c r="H81" i="4"/>
  <c r="AA80" i="4"/>
  <c r="Y80" i="4"/>
  <c r="W80" i="4"/>
  <c r="U80" i="4"/>
  <c r="S80" i="4"/>
  <c r="Q80" i="4"/>
  <c r="O80" i="4"/>
  <c r="M80" i="4"/>
  <c r="H80" i="4"/>
  <c r="AA79" i="4"/>
  <c r="Y79" i="4"/>
  <c r="W79" i="4"/>
  <c r="U79" i="4"/>
  <c r="S79" i="4"/>
  <c r="Q79" i="4"/>
  <c r="O79" i="4"/>
  <c r="M79" i="4"/>
  <c r="H79" i="4"/>
  <c r="AA78" i="4"/>
  <c r="Y78" i="4"/>
  <c r="W78" i="4"/>
  <c r="U78" i="4"/>
  <c r="S78" i="4"/>
  <c r="Q78" i="4"/>
  <c r="O78" i="4"/>
  <c r="M78" i="4"/>
  <c r="H78" i="4"/>
  <c r="AA77" i="4"/>
  <c r="Y77" i="4"/>
  <c r="W77" i="4"/>
  <c r="U77" i="4"/>
  <c r="S77" i="4"/>
  <c r="Q77" i="4"/>
  <c r="O77" i="4"/>
  <c r="M77" i="4"/>
  <c r="H77" i="4"/>
  <c r="AA76" i="4"/>
  <c r="Y76" i="4"/>
  <c r="W76" i="4"/>
  <c r="U76" i="4"/>
  <c r="S76" i="4"/>
  <c r="Q76" i="4"/>
  <c r="O76" i="4"/>
  <c r="M76" i="4"/>
  <c r="H76" i="4"/>
  <c r="AA75" i="4"/>
  <c r="Y75" i="4"/>
  <c r="W75" i="4"/>
  <c r="U75" i="4"/>
  <c r="S75" i="4"/>
  <c r="Q75" i="4"/>
  <c r="O75" i="4"/>
  <c r="M75" i="4"/>
  <c r="H75" i="4"/>
  <c r="AA74" i="4"/>
  <c r="Y74" i="4"/>
  <c r="W74" i="4"/>
  <c r="U74" i="4"/>
  <c r="S74" i="4"/>
  <c r="Q74" i="4"/>
  <c r="O74" i="4"/>
  <c r="M74" i="4"/>
  <c r="H74" i="4"/>
  <c r="AA73" i="4"/>
  <c r="Y73" i="4"/>
  <c r="W73" i="4"/>
  <c r="U73" i="4"/>
  <c r="S73" i="4"/>
  <c r="Q73" i="4"/>
  <c r="O73" i="4"/>
  <c r="M73" i="4"/>
  <c r="H73" i="4"/>
  <c r="AA72" i="4"/>
  <c r="Y72" i="4"/>
  <c r="W72" i="4"/>
  <c r="U72" i="4"/>
  <c r="S72" i="4"/>
  <c r="Q72" i="4"/>
  <c r="O72" i="4"/>
  <c r="M72" i="4"/>
  <c r="H72" i="4"/>
  <c r="AA71" i="4"/>
  <c r="Y71" i="4"/>
  <c r="W71" i="4"/>
  <c r="U71" i="4"/>
  <c r="S71" i="4"/>
  <c r="Q71" i="4"/>
  <c r="O71" i="4"/>
  <c r="M71" i="4"/>
  <c r="H71" i="4"/>
  <c r="AA70" i="4"/>
  <c r="Y70" i="4"/>
  <c r="W70" i="4"/>
  <c r="U70" i="4"/>
  <c r="S70" i="4"/>
  <c r="Q70" i="4"/>
  <c r="O70" i="4"/>
  <c r="M70" i="4"/>
  <c r="H70" i="4"/>
  <c r="AA69" i="4"/>
  <c r="Y69" i="4"/>
  <c r="W69" i="4"/>
  <c r="U69" i="4"/>
  <c r="S69" i="4"/>
  <c r="Q69" i="4"/>
  <c r="O69" i="4"/>
  <c r="M69" i="4"/>
  <c r="H69" i="4"/>
  <c r="AA68" i="4"/>
  <c r="Y68" i="4"/>
  <c r="W68" i="4"/>
  <c r="U68" i="4"/>
  <c r="S68" i="4"/>
  <c r="Q68" i="4"/>
  <c r="O68" i="4"/>
  <c r="M68" i="4"/>
  <c r="H68" i="4"/>
  <c r="AA67" i="4"/>
  <c r="Y67" i="4"/>
  <c r="W67" i="4"/>
  <c r="U67" i="4"/>
  <c r="S67" i="4"/>
  <c r="Q67" i="4"/>
  <c r="O67" i="4"/>
  <c r="M67" i="4"/>
  <c r="H67" i="4"/>
  <c r="AA66" i="4"/>
  <c r="Y66" i="4"/>
  <c r="W66" i="4"/>
  <c r="U66" i="4"/>
  <c r="S66" i="4"/>
  <c r="Q66" i="4"/>
  <c r="O66" i="4"/>
  <c r="M66" i="4"/>
  <c r="H66" i="4"/>
  <c r="AA65" i="4"/>
  <c r="Y65" i="4"/>
  <c r="W65" i="4"/>
  <c r="U65" i="4"/>
  <c r="S65" i="4"/>
  <c r="Q65" i="4"/>
  <c r="O65" i="4"/>
  <c r="M65" i="4"/>
  <c r="H65" i="4"/>
  <c r="AA64" i="4"/>
  <c r="Y64" i="4"/>
  <c r="W64" i="4"/>
  <c r="U64" i="4"/>
  <c r="S64" i="4"/>
  <c r="Q64" i="4"/>
  <c r="O64" i="4"/>
  <c r="M64" i="4"/>
  <c r="H64" i="4"/>
  <c r="AA63" i="4"/>
  <c r="Y63" i="4"/>
  <c r="W63" i="4"/>
  <c r="U63" i="4"/>
  <c r="S63" i="4"/>
  <c r="Q63" i="4"/>
  <c r="O63" i="4"/>
  <c r="M63" i="4"/>
  <c r="H63" i="4"/>
  <c r="AA62" i="4"/>
  <c r="Y62" i="4"/>
  <c r="W62" i="4"/>
  <c r="U62" i="4"/>
  <c r="S62" i="4"/>
  <c r="Q62" i="4"/>
  <c r="O62" i="4"/>
  <c r="M62" i="4"/>
  <c r="H62" i="4"/>
  <c r="AA61" i="4"/>
  <c r="Y61" i="4"/>
  <c r="W61" i="4"/>
  <c r="U61" i="4"/>
  <c r="S61" i="4"/>
  <c r="Q61" i="4"/>
  <c r="O61" i="4"/>
  <c r="M61" i="4"/>
  <c r="H61" i="4"/>
  <c r="AA60" i="4"/>
  <c r="Y60" i="4"/>
  <c r="W60" i="4"/>
  <c r="U60" i="4"/>
  <c r="S60" i="4"/>
  <c r="Q60" i="4"/>
  <c r="O60" i="4"/>
  <c r="M60" i="4"/>
  <c r="H60" i="4"/>
  <c r="AA59" i="4"/>
  <c r="Y59" i="4"/>
  <c r="W59" i="4"/>
  <c r="U59" i="4"/>
  <c r="S59" i="4"/>
  <c r="Q59" i="4"/>
  <c r="O59" i="4"/>
  <c r="M59" i="4"/>
  <c r="H59" i="4"/>
  <c r="AA58" i="4"/>
  <c r="Y58" i="4"/>
  <c r="W58" i="4"/>
  <c r="U58" i="4"/>
  <c r="S58" i="4"/>
  <c r="Q58" i="4"/>
  <c r="O58" i="4"/>
  <c r="M58" i="4"/>
  <c r="H58" i="4"/>
  <c r="AA57" i="4"/>
  <c r="Y57" i="4"/>
  <c r="W57" i="4"/>
  <c r="U57" i="4"/>
  <c r="S57" i="4"/>
  <c r="Q57" i="4"/>
  <c r="O57" i="4"/>
  <c r="M57" i="4"/>
  <c r="H57" i="4"/>
  <c r="AA56" i="4"/>
  <c r="Y56" i="4"/>
  <c r="W56" i="4"/>
  <c r="U56" i="4"/>
  <c r="S56" i="4"/>
  <c r="Q56" i="4"/>
  <c r="O56" i="4"/>
  <c r="M56" i="4"/>
  <c r="H56" i="4"/>
  <c r="AA55" i="4"/>
  <c r="Y55" i="4"/>
  <c r="W55" i="4"/>
  <c r="U55" i="4"/>
  <c r="S55" i="4"/>
  <c r="Q55" i="4"/>
  <c r="O55" i="4"/>
  <c r="M55" i="4"/>
  <c r="H55" i="4"/>
  <c r="AA54" i="4"/>
  <c r="Y54" i="4"/>
  <c r="W54" i="4"/>
  <c r="U54" i="4"/>
  <c r="S54" i="4"/>
  <c r="Q54" i="4"/>
  <c r="O54" i="4"/>
  <c r="M54" i="4"/>
  <c r="H54" i="4"/>
  <c r="AA53" i="4"/>
  <c r="Y53" i="4"/>
  <c r="W53" i="4"/>
  <c r="U53" i="4"/>
  <c r="S53" i="4"/>
  <c r="Q53" i="4"/>
  <c r="O53" i="4"/>
  <c r="M53" i="4"/>
  <c r="H53" i="4"/>
  <c r="AA52" i="4"/>
  <c r="Y52" i="4"/>
  <c r="W52" i="4"/>
  <c r="U52" i="4"/>
  <c r="S52" i="4"/>
  <c r="Q52" i="4"/>
  <c r="O52" i="4"/>
  <c r="M52" i="4"/>
  <c r="H52" i="4"/>
  <c r="AA51" i="4"/>
  <c r="Y51" i="4"/>
  <c r="W51" i="4"/>
  <c r="U51" i="4"/>
  <c r="S51" i="4"/>
  <c r="Q51" i="4"/>
  <c r="O51" i="4"/>
  <c r="M51" i="4"/>
  <c r="H51" i="4"/>
  <c r="AA50" i="4"/>
  <c r="Y50" i="4"/>
  <c r="W50" i="4"/>
  <c r="U50" i="4"/>
  <c r="S50" i="4"/>
  <c r="Q50" i="4"/>
  <c r="O50" i="4"/>
  <c r="M50" i="4"/>
  <c r="H50" i="4"/>
  <c r="AA49" i="4"/>
  <c r="Y49" i="4"/>
  <c r="W49" i="4"/>
  <c r="U49" i="4"/>
  <c r="S49" i="4"/>
  <c r="Q49" i="4"/>
  <c r="O49" i="4"/>
  <c r="M49" i="4"/>
  <c r="H49" i="4"/>
  <c r="AA48" i="4"/>
  <c r="Y48" i="4"/>
  <c r="W48" i="4"/>
  <c r="U48" i="4"/>
  <c r="S48" i="4"/>
  <c r="Q48" i="4"/>
  <c r="O48" i="4"/>
  <c r="M48" i="4"/>
  <c r="H48" i="4"/>
  <c r="AA47" i="4"/>
  <c r="Y47" i="4"/>
  <c r="W47" i="4"/>
  <c r="U47" i="4"/>
  <c r="S47" i="4"/>
  <c r="Q47" i="4"/>
  <c r="O47" i="4"/>
  <c r="M47" i="4"/>
  <c r="H47" i="4"/>
  <c r="E47" i="4"/>
  <c r="AA46" i="4"/>
  <c r="Y46" i="4"/>
  <c r="W46" i="4"/>
  <c r="U46" i="4"/>
  <c r="S46" i="4"/>
  <c r="Q46" i="4"/>
  <c r="O46" i="4"/>
  <c r="M46" i="4"/>
  <c r="H46" i="4"/>
  <c r="E46" i="4"/>
  <c r="AA45" i="4"/>
  <c r="Y45" i="4"/>
  <c r="W45" i="4"/>
  <c r="U45" i="4"/>
  <c r="S45" i="4"/>
  <c r="Q45" i="4"/>
  <c r="O45" i="4"/>
  <c r="M45" i="4"/>
  <c r="H45" i="4"/>
  <c r="E45" i="4"/>
  <c r="AA44" i="4"/>
  <c r="Y44" i="4"/>
  <c r="W44" i="4"/>
  <c r="U44" i="4"/>
  <c r="S44" i="4"/>
  <c r="Q44" i="4"/>
  <c r="O44" i="4"/>
  <c r="M44" i="4"/>
  <c r="H44" i="4"/>
  <c r="AA43" i="4"/>
  <c r="Y43" i="4"/>
  <c r="W43" i="4"/>
  <c r="U43" i="4"/>
  <c r="S43" i="4"/>
  <c r="Q43" i="4"/>
  <c r="O43" i="4"/>
  <c r="M43" i="4"/>
  <c r="H43" i="4"/>
  <c r="E43" i="4"/>
  <c r="AA42" i="4"/>
  <c r="Y42" i="4"/>
  <c r="W42" i="4"/>
  <c r="U42" i="4"/>
  <c r="S42" i="4"/>
  <c r="Q42" i="4"/>
  <c r="O42" i="4"/>
  <c r="M42" i="4"/>
  <c r="H42" i="4"/>
  <c r="AA41" i="4"/>
  <c r="Y41" i="4"/>
  <c r="W41" i="4"/>
  <c r="U41" i="4"/>
  <c r="S41" i="4"/>
  <c r="Q41" i="4"/>
  <c r="O41" i="4"/>
  <c r="M41" i="4"/>
  <c r="H41" i="4"/>
  <c r="E41" i="4"/>
  <c r="AA40" i="4"/>
  <c r="Y40" i="4"/>
  <c r="W40" i="4"/>
  <c r="U40" i="4"/>
  <c r="S40" i="4"/>
  <c r="Q40" i="4"/>
  <c r="O40" i="4"/>
  <c r="M40" i="4"/>
  <c r="H40" i="4"/>
  <c r="E40" i="4"/>
  <c r="AA39" i="4"/>
  <c r="Y39" i="4"/>
  <c r="W39" i="4"/>
  <c r="U39" i="4"/>
  <c r="S39" i="4"/>
  <c r="Q39" i="4"/>
  <c r="O39" i="4"/>
  <c r="M39" i="4"/>
  <c r="H39" i="4"/>
  <c r="AA38" i="4"/>
  <c r="Y38" i="4"/>
  <c r="W38" i="4"/>
  <c r="U38" i="4"/>
  <c r="S38" i="4"/>
  <c r="Q38" i="4"/>
  <c r="O38" i="4"/>
  <c r="M38" i="4"/>
  <c r="H38" i="4"/>
  <c r="AA37" i="4"/>
  <c r="Y37" i="4"/>
  <c r="W37" i="4"/>
  <c r="U37" i="4"/>
  <c r="S37" i="4"/>
  <c r="Q37" i="4"/>
  <c r="O37" i="4"/>
  <c r="M37" i="4"/>
  <c r="H37" i="4"/>
  <c r="AA36" i="4"/>
  <c r="Y36" i="4"/>
  <c r="W36" i="4"/>
  <c r="U36" i="4"/>
  <c r="S36" i="4"/>
  <c r="Q36" i="4"/>
  <c r="O36" i="4"/>
  <c r="M36" i="4"/>
  <c r="H36" i="4"/>
  <c r="AA35" i="4"/>
  <c r="Y35" i="4"/>
  <c r="W35" i="4"/>
  <c r="U35" i="4"/>
  <c r="S35" i="4"/>
  <c r="Q35" i="4"/>
  <c r="O35" i="4"/>
  <c r="M35" i="4"/>
  <c r="H35" i="4"/>
  <c r="AA34" i="4"/>
  <c r="Y34" i="4"/>
  <c r="W34" i="4"/>
  <c r="U34" i="4"/>
  <c r="S34" i="4"/>
  <c r="Q34" i="4"/>
  <c r="O34" i="4"/>
  <c r="M34" i="4"/>
  <c r="H34" i="4"/>
  <c r="AA33" i="4"/>
  <c r="Y33" i="4"/>
  <c r="W33" i="4"/>
  <c r="U33" i="4"/>
  <c r="S33" i="4"/>
  <c r="Q33" i="4"/>
  <c r="O33" i="4"/>
  <c r="M33" i="4"/>
  <c r="H33" i="4"/>
  <c r="E33" i="4"/>
  <c r="AA32" i="4"/>
  <c r="Y32" i="4"/>
  <c r="W32" i="4"/>
  <c r="U32" i="4"/>
  <c r="S32" i="4"/>
  <c r="Q32" i="4"/>
  <c r="O32" i="4"/>
  <c r="M32" i="4"/>
  <c r="H32" i="4"/>
  <c r="AA31" i="4"/>
  <c r="Y31" i="4"/>
  <c r="W31" i="4"/>
  <c r="U31" i="4"/>
  <c r="S31" i="4"/>
  <c r="Q31" i="4"/>
  <c r="O31" i="4"/>
  <c r="M31" i="4"/>
  <c r="H31" i="4"/>
  <c r="E31" i="4"/>
  <c r="AA30" i="4"/>
  <c r="Y30" i="4"/>
  <c r="W30" i="4"/>
  <c r="U30" i="4"/>
  <c r="S30" i="4"/>
  <c r="Q30" i="4"/>
  <c r="O30" i="4"/>
  <c r="M30" i="4"/>
  <c r="H30" i="4"/>
  <c r="AA29" i="4"/>
  <c r="Y29" i="4"/>
  <c r="W29" i="4"/>
  <c r="U29" i="4"/>
  <c r="S29" i="4"/>
  <c r="Q29" i="4"/>
  <c r="O29" i="4"/>
  <c r="M29" i="4"/>
  <c r="H29" i="4"/>
  <c r="AA28" i="4"/>
  <c r="Y28" i="4"/>
  <c r="W28" i="4"/>
  <c r="U28" i="4"/>
  <c r="S28" i="4"/>
  <c r="Q28" i="4"/>
  <c r="O28" i="4"/>
  <c r="M28" i="4"/>
  <c r="H28" i="4"/>
  <c r="AA27" i="4"/>
  <c r="Y27" i="4"/>
  <c r="W27" i="4"/>
  <c r="U27" i="4"/>
  <c r="S27" i="4"/>
  <c r="Q27" i="4"/>
  <c r="O27" i="4"/>
  <c r="M27" i="4"/>
  <c r="H27" i="4"/>
  <c r="AA26" i="4"/>
  <c r="Y26" i="4"/>
  <c r="W26" i="4"/>
  <c r="U26" i="4"/>
  <c r="S26" i="4"/>
  <c r="Q26" i="4"/>
  <c r="O26" i="4"/>
  <c r="M26" i="4"/>
  <c r="H26" i="4"/>
  <c r="AA25" i="4"/>
  <c r="Y25" i="4"/>
  <c r="W25" i="4"/>
  <c r="U25" i="4"/>
  <c r="S25" i="4"/>
  <c r="Q25" i="4"/>
  <c r="O25" i="4"/>
  <c r="M25" i="4"/>
  <c r="H25" i="4"/>
  <c r="AA24" i="4"/>
  <c r="Y24" i="4"/>
  <c r="W24" i="4"/>
  <c r="U24" i="4"/>
  <c r="S24" i="4"/>
  <c r="Q24" i="4"/>
  <c r="O24" i="4"/>
  <c r="M24" i="4"/>
  <c r="H24" i="4"/>
  <c r="E24" i="4"/>
  <c r="AA23" i="4"/>
  <c r="Y23" i="4"/>
  <c r="W23" i="4"/>
  <c r="U23" i="4"/>
  <c r="S23" i="4"/>
  <c r="Q23" i="4"/>
  <c r="O23" i="4"/>
  <c r="M23" i="4"/>
  <c r="H23" i="4"/>
  <c r="E23" i="4"/>
  <c r="AA22" i="4"/>
  <c r="Y22" i="4"/>
  <c r="W22" i="4"/>
  <c r="U22" i="4"/>
  <c r="S22" i="4"/>
  <c r="Q22" i="4"/>
  <c r="O22" i="4"/>
  <c r="M22" i="4"/>
  <c r="H22" i="4"/>
  <c r="AA21" i="4"/>
  <c r="Y21" i="4"/>
  <c r="W21" i="4"/>
  <c r="U21" i="4"/>
  <c r="S21" i="4"/>
  <c r="Q21" i="4"/>
  <c r="O21" i="4"/>
  <c r="M21" i="4"/>
  <c r="H21" i="4"/>
  <c r="AA20" i="4"/>
  <c r="Y20" i="4"/>
  <c r="W20" i="4"/>
  <c r="U20" i="4"/>
  <c r="S20" i="4"/>
  <c r="Q20" i="4"/>
  <c r="O20" i="4"/>
  <c r="M20" i="4"/>
  <c r="H20" i="4"/>
  <c r="AA19" i="4"/>
  <c r="Y19" i="4"/>
  <c r="W19" i="4"/>
  <c r="U19" i="4"/>
  <c r="S19" i="4"/>
  <c r="Q19" i="4"/>
  <c r="O19" i="4"/>
  <c r="M19" i="4"/>
  <c r="H19" i="4"/>
  <c r="E19" i="4"/>
  <c r="AA18" i="4"/>
  <c r="Y18" i="4"/>
  <c r="W18" i="4"/>
  <c r="U18" i="4"/>
  <c r="S18" i="4"/>
  <c r="Q18" i="4"/>
  <c r="O18" i="4"/>
  <c r="M18" i="4"/>
  <c r="H18" i="4"/>
  <c r="AA17" i="4"/>
  <c r="Y17" i="4"/>
  <c r="W17" i="4"/>
  <c r="U17" i="4"/>
  <c r="S17" i="4"/>
  <c r="Q17" i="4"/>
  <c r="O17" i="4"/>
  <c r="M17" i="4"/>
  <c r="H17" i="4"/>
  <c r="AA16" i="4"/>
  <c r="Y16" i="4"/>
  <c r="W16" i="4"/>
  <c r="U16" i="4"/>
  <c r="S16" i="4"/>
  <c r="Q16" i="4"/>
  <c r="O16" i="4"/>
  <c r="M16" i="4"/>
  <c r="H16" i="4"/>
  <c r="AA15" i="4"/>
  <c r="Y15" i="4"/>
  <c r="W15" i="4"/>
  <c r="U15" i="4"/>
  <c r="S15" i="4"/>
  <c r="Q15" i="4"/>
  <c r="O15" i="4"/>
  <c r="M15" i="4"/>
  <c r="H15" i="4"/>
  <c r="AA14" i="4"/>
  <c r="Y14" i="4"/>
  <c r="W14" i="4"/>
  <c r="U14" i="4"/>
  <c r="S14" i="4"/>
  <c r="Q14" i="4"/>
  <c r="O14" i="4"/>
  <c r="M14" i="4"/>
  <c r="H14" i="4"/>
  <c r="AA13" i="4"/>
  <c r="Y13" i="4"/>
  <c r="W13" i="4"/>
  <c r="U13" i="4"/>
  <c r="S13" i="4"/>
  <c r="Q13" i="4"/>
  <c r="O13" i="4"/>
  <c r="M13" i="4"/>
  <c r="H13" i="4"/>
  <c r="AA12" i="4"/>
  <c r="Y12" i="4"/>
  <c r="W12" i="4"/>
  <c r="U12" i="4"/>
  <c r="S12" i="4"/>
  <c r="Q12" i="4"/>
  <c r="O12" i="4"/>
  <c r="M12" i="4"/>
  <c r="H12" i="4"/>
  <c r="AA11" i="4"/>
  <c r="Y11" i="4"/>
  <c r="W11" i="4"/>
  <c r="U11" i="4"/>
  <c r="S11" i="4"/>
  <c r="Q11" i="4"/>
  <c r="O11" i="4"/>
  <c r="M11" i="4"/>
  <c r="H11" i="4"/>
  <c r="AA10" i="4"/>
  <c r="Y10" i="4"/>
  <c r="W10" i="4"/>
  <c r="U10" i="4"/>
  <c r="S10" i="4"/>
  <c r="Q10" i="4"/>
  <c r="O10" i="4"/>
  <c r="M10" i="4"/>
  <c r="H10" i="4"/>
  <c r="E10" i="4"/>
  <c r="AA9" i="4"/>
  <c r="Y9" i="4"/>
  <c r="W9" i="4"/>
  <c r="U9" i="4"/>
  <c r="S9" i="4"/>
  <c r="Q9" i="4"/>
  <c r="O9" i="4"/>
  <c r="M9" i="4"/>
  <c r="H9" i="4"/>
  <c r="AA8" i="4"/>
  <c r="Y8" i="4"/>
  <c r="W8" i="4"/>
  <c r="U8" i="4"/>
  <c r="S8" i="4"/>
  <c r="Q8" i="4"/>
  <c r="O8" i="4"/>
  <c r="M8" i="4"/>
  <c r="H8" i="4"/>
  <c r="AA7" i="4"/>
  <c r="Y7" i="4"/>
  <c r="W7" i="4"/>
  <c r="U7" i="4"/>
  <c r="S7" i="4"/>
  <c r="Q7" i="4"/>
  <c r="O7" i="4"/>
  <c r="M7" i="4"/>
  <c r="H7" i="4"/>
  <c r="Z120" i="3"/>
  <c r="X88" i="3"/>
  <c r="X89" i="3"/>
  <c r="X90" i="3"/>
  <c r="X91" i="3"/>
  <c r="X92" i="3"/>
  <c r="X93" i="3"/>
  <c r="X94" i="3"/>
  <c r="X95" i="3"/>
  <c r="X96" i="3"/>
  <c r="X97" i="3"/>
  <c r="X98" i="3"/>
  <c r="X99" i="3"/>
  <c r="X100" i="3"/>
  <c r="X101" i="3"/>
  <c r="X102" i="3"/>
  <c r="X103" i="3"/>
  <c r="X104" i="3"/>
  <c r="X105" i="3"/>
  <c r="X106" i="3"/>
  <c r="X107" i="3"/>
  <c r="X108" i="3"/>
  <c r="X109" i="3"/>
  <c r="X110" i="3"/>
  <c r="X111" i="3"/>
  <c r="X112" i="3"/>
  <c r="X113" i="3"/>
  <c r="X114" i="3"/>
  <c r="X115" i="3"/>
  <c r="X116" i="3"/>
  <c r="X117" i="3"/>
  <c r="X118" i="3"/>
  <c r="X119" i="3"/>
  <c r="X120" i="3"/>
  <c r="V120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5" i="3"/>
  <c r="T116" i="3"/>
  <c r="T117" i="3"/>
  <c r="T118" i="3"/>
  <c r="T119" i="3"/>
  <c r="T120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P120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L120" i="3"/>
  <c r="H120" i="3"/>
  <c r="AA119" i="3"/>
  <c r="Y119" i="3"/>
  <c r="W119" i="3"/>
  <c r="U119" i="3"/>
  <c r="S119" i="3"/>
  <c r="Q119" i="3"/>
  <c r="O119" i="3"/>
  <c r="M119" i="3"/>
  <c r="H119" i="3"/>
  <c r="E119" i="3"/>
  <c r="AA118" i="3"/>
  <c r="Y118" i="3"/>
  <c r="W118" i="3"/>
  <c r="U118" i="3"/>
  <c r="S118" i="3"/>
  <c r="Q118" i="3"/>
  <c r="O118" i="3"/>
  <c r="M118" i="3"/>
  <c r="H118" i="3"/>
  <c r="E118" i="3"/>
  <c r="AA117" i="3"/>
  <c r="Y117" i="3"/>
  <c r="W117" i="3"/>
  <c r="U117" i="3"/>
  <c r="S117" i="3"/>
  <c r="Q117" i="3"/>
  <c r="O117" i="3"/>
  <c r="M117" i="3"/>
  <c r="H117" i="3"/>
  <c r="E117" i="3"/>
  <c r="AA116" i="3"/>
  <c r="Y116" i="3"/>
  <c r="W116" i="3"/>
  <c r="U116" i="3"/>
  <c r="S116" i="3"/>
  <c r="Q116" i="3"/>
  <c r="O116" i="3"/>
  <c r="M116" i="3"/>
  <c r="H116" i="3"/>
  <c r="E116" i="3"/>
  <c r="AA115" i="3"/>
  <c r="Y115" i="3"/>
  <c r="W115" i="3"/>
  <c r="U115" i="3"/>
  <c r="S115" i="3"/>
  <c r="Q115" i="3"/>
  <c r="O115" i="3"/>
  <c r="M115" i="3"/>
  <c r="H115" i="3"/>
  <c r="E115" i="3"/>
  <c r="AA114" i="3"/>
  <c r="Y114" i="3"/>
  <c r="W114" i="3"/>
  <c r="U114" i="3"/>
  <c r="S114" i="3"/>
  <c r="Q114" i="3"/>
  <c r="O114" i="3"/>
  <c r="M114" i="3"/>
  <c r="H114" i="3"/>
  <c r="E114" i="3"/>
  <c r="AA113" i="3"/>
  <c r="Y113" i="3"/>
  <c r="W113" i="3"/>
  <c r="U113" i="3"/>
  <c r="S113" i="3"/>
  <c r="Q113" i="3"/>
  <c r="O113" i="3"/>
  <c r="M113" i="3"/>
  <c r="H113" i="3"/>
  <c r="E113" i="3"/>
  <c r="AA112" i="3"/>
  <c r="Y112" i="3"/>
  <c r="W112" i="3"/>
  <c r="U112" i="3"/>
  <c r="S112" i="3"/>
  <c r="Q112" i="3"/>
  <c r="O112" i="3"/>
  <c r="M112" i="3"/>
  <c r="H112" i="3"/>
  <c r="E112" i="3"/>
  <c r="AA111" i="3"/>
  <c r="Y111" i="3"/>
  <c r="W111" i="3"/>
  <c r="U111" i="3"/>
  <c r="S111" i="3"/>
  <c r="Q111" i="3"/>
  <c r="O111" i="3"/>
  <c r="M111" i="3"/>
  <c r="H111" i="3"/>
  <c r="E111" i="3"/>
  <c r="AA110" i="3"/>
  <c r="Y110" i="3"/>
  <c r="W110" i="3"/>
  <c r="U110" i="3"/>
  <c r="S110" i="3"/>
  <c r="Q110" i="3"/>
  <c r="O110" i="3"/>
  <c r="M110" i="3"/>
  <c r="H110" i="3"/>
  <c r="E110" i="3"/>
  <c r="AA109" i="3"/>
  <c r="Y109" i="3"/>
  <c r="W109" i="3"/>
  <c r="U109" i="3"/>
  <c r="S109" i="3"/>
  <c r="Q109" i="3"/>
  <c r="O109" i="3"/>
  <c r="M109" i="3"/>
  <c r="H109" i="3"/>
  <c r="E109" i="3"/>
  <c r="AA108" i="3"/>
  <c r="Y108" i="3"/>
  <c r="W108" i="3"/>
  <c r="U108" i="3"/>
  <c r="S108" i="3"/>
  <c r="Q108" i="3"/>
  <c r="O108" i="3"/>
  <c r="M108" i="3"/>
  <c r="H108" i="3"/>
  <c r="E108" i="3"/>
  <c r="AA107" i="3"/>
  <c r="Y107" i="3"/>
  <c r="W107" i="3"/>
  <c r="U107" i="3"/>
  <c r="S107" i="3"/>
  <c r="Q107" i="3"/>
  <c r="O107" i="3"/>
  <c r="M107" i="3"/>
  <c r="H107" i="3"/>
  <c r="E107" i="3"/>
  <c r="AA106" i="3"/>
  <c r="Y106" i="3"/>
  <c r="W106" i="3"/>
  <c r="U106" i="3"/>
  <c r="S106" i="3"/>
  <c r="Q106" i="3"/>
  <c r="O106" i="3"/>
  <c r="M106" i="3"/>
  <c r="H106" i="3"/>
  <c r="E106" i="3"/>
  <c r="AA105" i="3"/>
  <c r="Y105" i="3"/>
  <c r="W105" i="3"/>
  <c r="U105" i="3"/>
  <c r="S105" i="3"/>
  <c r="Q105" i="3"/>
  <c r="O105" i="3"/>
  <c r="M105" i="3"/>
  <c r="H105" i="3"/>
  <c r="E105" i="3"/>
  <c r="AA104" i="3"/>
  <c r="Y104" i="3"/>
  <c r="W104" i="3"/>
  <c r="U104" i="3"/>
  <c r="S104" i="3"/>
  <c r="Q104" i="3"/>
  <c r="O104" i="3"/>
  <c r="M104" i="3"/>
  <c r="H104" i="3"/>
  <c r="E104" i="3"/>
  <c r="AA103" i="3"/>
  <c r="Y103" i="3"/>
  <c r="W103" i="3"/>
  <c r="U103" i="3"/>
  <c r="S103" i="3"/>
  <c r="Q103" i="3"/>
  <c r="O103" i="3"/>
  <c r="M103" i="3"/>
  <c r="H103" i="3"/>
  <c r="E103" i="3"/>
  <c r="AA102" i="3"/>
  <c r="Y102" i="3"/>
  <c r="W102" i="3"/>
  <c r="U102" i="3"/>
  <c r="S102" i="3"/>
  <c r="Q102" i="3"/>
  <c r="O102" i="3"/>
  <c r="M102" i="3"/>
  <c r="H102" i="3"/>
  <c r="E102" i="3"/>
  <c r="AA101" i="3"/>
  <c r="Y101" i="3"/>
  <c r="W101" i="3"/>
  <c r="U101" i="3"/>
  <c r="S101" i="3"/>
  <c r="Q101" i="3"/>
  <c r="O101" i="3"/>
  <c r="M101" i="3"/>
  <c r="H101" i="3"/>
  <c r="E101" i="3"/>
  <c r="AA100" i="3"/>
  <c r="Y100" i="3"/>
  <c r="W100" i="3"/>
  <c r="U100" i="3"/>
  <c r="S100" i="3"/>
  <c r="Q100" i="3"/>
  <c r="O100" i="3"/>
  <c r="M100" i="3"/>
  <c r="H100" i="3"/>
  <c r="E100" i="3"/>
  <c r="AA99" i="3"/>
  <c r="Y99" i="3"/>
  <c r="W99" i="3"/>
  <c r="U99" i="3"/>
  <c r="S99" i="3"/>
  <c r="Q99" i="3"/>
  <c r="O99" i="3"/>
  <c r="M99" i="3"/>
  <c r="H99" i="3"/>
  <c r="E99" i="3"/>
  <c r="AA98" i="3"/>
  <c r="Y98" i="3"/>
  <c r="W98" i="3"/>
  <c r="U98" i="3"/>
  <c r="S98" i="3"/>
  <c r="Q98" i="3"/>
  <c r="O98" i="3"/>
  <c r="M98" i="3"/>
  <c r="H98" i="3"/>
  <c r="E98" i="3"/>
  <c r="AA97" i="3"/>
  <c r="Y97" i="3"/>
  <c r="W97" i="3"/>
  <c r="U97" i="3"/>
  <c r="S97" i="3"/>
  <c r="Q97" i="3"/>
  <c r="O97" i="3"/>
  <c r="M97" i="3"/>
  <c r="H97" i="3"/>
  <c r="E97" i="3"/>
  <c r="AA96" i="3"/>
  <c r="Y96" i="3"/>
  <c r="W96" i="3"/>
  <c r="U96" i="3"/>
  <c r="S96" i="3"/>
  <c r="Q96" i="3"/>
  <c r="O96" i="3"/>
  <c r="M96" i="3"/>
  <c r="H96" i="3"/>
  <c r="E96" i="3"/>
  <c r="AA95" i="3"/>
  <c r="Y95" i="3"/>
  <c r="W95" i="3"/>
  <c r="U95" i="3"/>
  <c r="S95" i="3"/>
  <c r="Q95" i="3"/>
  <c r="O95" i="3"/>
  <c r="M95" i="3"/>
  <c r="H95" i="3"/>
  <c r="E95" i="3"/>
  <c r="AA94" i="3"/>
  <c r="Y94" i="3"/>
  <c r="W94" i="3"/>
  <c r="U94" i="3"/>
  <c r="S94" i="3"/>
  <c r="Q94" i="3"/>
  <c r="O94" i="3"/>
  <c r="M94" i="3"/>
  <c r="H94" i="3"/>
  <c r="E94" i="3"/>
  <c r="AA93" i="3"/>
  <c r="Y93" i="3"/>
  <c r="W93" i="3"/>
  <c r="U93" i="3"/>
  <c r="S93" i="3"/>
  <c r="Q93" i="3"/>
  <c r="O93" i="3"/>
  <c r="M93" i="3"/>
  <c r="H93" i="3"/>
  <c r="E93" i="3"/>
  <c r="AA92" i="3"/>
  <c r="Y92" i="3"/>
  <c r="W92" i="3"/>
  <c r="U92" i="3"/>
  <c r="S92" i="3"/>
  <c r="Q92" i="3"/>
  <c r="O92" i="3"/>
  <c r="M92" i="3"/>
  <c r="H92" i="3"/>
  <c r="E92" i="3"/>
  <c r="AA91" i="3"/>
  <c r="Y91" i="3"/>
  <c r="W91" i="3"/>
  <c r="U91" i="3"/>
  <c r="S91" i="3"/>
  <c r="Q91" i="3"/>
  <c r="O91" i="3"/>
  <c r="M91" i="3"/>
  <c r="H91" i="3"/>
  <c r="E91" i="3"/>
  <c r="AA90" i="3"/>
  <c r="Y90" i="3"/>
  <c r="W90" i="3"/>
  <c r="U90" i="3"/>
  <c r="S90" i="3"/>
  <c r="Q90" i="3"/>
  <c r="O90" i="3"/>
  <c r="M90" i="3"/>
  <c r="H90" i="3"/>
  <c r="E90" i="3"/>
  <c r="AA89" i="3"/>
  <c r="Y89" i="3"/>
  <c r="W89" i="3"/>
  <c r="U89" i="3"/>
  <c r="S89" i="3"/>
  <c r="Q89" i="3"/>
  <c r="O89" i="3"/>
  <c r="M89" i="3"/>
  <c r="H89" i="3"/>
  <c r="E89" i="3"/>
  <c r="AA88" i="3"/>
  <c r="Y88" i="3"/>
  <c r="W88" i="3"/>
  <c r="U88" i="3"/>
  <c r="S88" i="3"/>
  <c r="Q88" i="3"/>
  <c r="O88" i="3"/>
  <c r="M88" i="3"/>
  <c r="H88" i="3"/>
  <c r="E88" i="3"/>
  <c r="Z85" i="3"/>
  <c r="E8" i="3"/>
  <c r="E7" i="1"/>
  <c r="E6" i="1"/>
  <c r="E10" i="1"/>
  <c r="H7" i="1"/>
  <c r="J7" i="1"/>
  <c r="K7" i="1"/>
  <c r="H6" i="1"/>
  <c r="J6" i="1"/>
  <c r="K6" i="1"/>
  <c r="H10" i="1"/>
  <c r="J10" i="1"/>
  <c r="K10" i="1"/>
  <c r="E9" i="1"/>
  <c r="H9" i="1"/>
  <c r="J9" i="1"/>
  <c r="K9" i="1"/>
  <c r="E15" i="1"/>
  <c r="H15" i="1"/>
  <c r="J15" i="1"/>
  <c r="K15" i="1"/>
  <c r="E8" i="1"/>
  <c r="H8" i="1"/>
  <c r="J8" i="1"/>
  <c r="K8" i="1"/>
  <c r="E17" i="1"/>
  <c r="H17" i="1"/>
  <c r="J17" i="1"/>
  <c r="K17" i="1"/>
  <c r="E14" i="1"/>
  <c r="H14" i="1"/>
  <c r="J14" i="1"/>
  <c r="K14" i="1"/>
  <c r="E13" i="1"/>
  <c r="H13" i="1"/>
  <c r="K13" i="1"/>
  <c r="E11" i="1"/>
  <c r="H11" i="1"/>
  <c r="J11" i="1"/>
  <c r="K11" i="1"/>
  <c r="E16" i="1"/>
  <c r="H16" i="1"/>
  <c r="J16" i="1"/>
  <c r="K16" i="1"/>
  <c r="E12" i="1"/>
  <c r="H12" i="1"/>
  <c r="J12" i="1"/>
  <c r="K12" i="1"/>
  <c r="E20" i="1"/>
  <c r="H20" i="1"/>
  <c r="J20" i="1"/>
  <c r="K20" i="1"/>
  <c r="E24" i="1"/>
  <c r="H24" i="1"/>
  <c r="J24" i="1"/>
  <c r="K24" i="1"/>
  <c r="E21" i="1"/>
  <c r="H21" i="1"/>
  <c r="J21" i="1"/>
  <c r="K21" i="1"/>
  <c r="E22" i="1"/>
  <c r="H22" i="1"/>
  <c r="J22" i="1"/>
  <c r="K22" i="1"/>
  <c r="E26" i="1"/>
  <c r="H26" i="1"/>
  <c r="J26" i="1"/>
  <c r="K26" i="1"/>
  <c r="E18" i="1"/>
  <c r="H18" i="1"/>
  <c r="J18" i="1"/>
  <c r="K18" i="1"/>
  <c r="E25" i="1"/>
  <c r="H25" i="1"/>
  <c r="J25" i="1"/>
  <c r="K25" i="1"/>
  <c r="E27" i="1"/>
  <c r="H27" i="1"/>
  <c r="J27" i="1"/>
  <c r="K27" i="1"/>
  <c r="E28" i="1"/>
  <c r="H28" i="1"/>
  <c r="J28" i="1"/>
  <c r="K28" i="1"/>
  <c r="E31" i="1"/>
  <c r="H31" i="1"/>
  <c r="J31" i="1"/>
  <c r="K31" i="1"/>
  <c r="E32" i="1"/>
  <c r="H32" i="1"/>
  <c r="J32" i="1"/>
  <c r="K32" i="1"/>
  <c r="E34" i="1"/>
  <c r="H34" i="1"/>
  <c r="J34" i="1"/>
  <c r="K34" i="1"/>
  <c r="E36" i="1"/>
  <c r="H36" i="1"/>
  <c r="J36" i="1"/>
  <c r="K36" i="1"/>
  <c r="E38" i="1"/>
  <c r="H38" i="1"/>
  <c r="J38" i="1"/>
  <c r="K38" i="1"/>
  <c r="E29" i="1"/>
  <c r="H29" i="1"/>
  <c r="J29" i="1"/>
  <c r="K29" i="1"/>
  <c r="E40" i="1"/>
  <c r="H40" i="1"/>
  <c r="J40" i="1"/>
  <c r="K40" i="1"/>
  <c r="E41" i="1"/>
  <c r="H41" i="1"/>
  <c r="J41" i="1"/>
  <c r="K41" i="1"/>
  <c r="E33" i="1"/>
  <c r="H33" i="1"/>
  <c r="J33" i="1"/>
  <c r="K33" i="1"/>
  <c r="E42" i="1"/>
  <c r="H42" i="1"/>
  <c r="J42" i="1"/>
  <c r="K42" i="1"/>
  <c r="E39" i="1"/>
  <c r="H39" i="1"/>
  <c r="J39" i="1"/>
  <c r="K39" i="1"/>
  <c r="E44" i="1"/>
  <c r="H44" i="1"/>
  <c r="J44" i="1"/>
  <c r="K44" i="1"/>
  <c r="E45" i="1"/>
  <c r="H45" i="1"/>
  <c r="J45" i="1"/>
  <c r="K45" i="1"/>
  <c r="E48" i="1"/>
  <c r="H48" i="1"/>
  <c r="J48" i="1"/>
  <c r="K48" i="1"/>
  <c r="E50" i="1"/>
  <c r="H50" i="1"/>
  <c r="J50" i="1"/>
  <c r="K50" i="1"/>
  <c r="E43" i="1"/>
  <c r="H43" i="1"/>
  <c r="J43" i="1"/>
  <c r="K43" i="1"/>
  <c r="E51" i="1"/>
  <c r="H51" i="1"/>
  <c r="J51" i="1"/>
  <c r="K51" i="1"/>
  <c r="E35" i="1"/>
  <c r="H35" i="1"/>
  <c r="J35" i="1"/>
  <c r="K35" i="1"/>
  <c r="E53" i="1"/>
  <c r="H53" i="1"/>
  <c r="J53" i="1"/>
  <c r="K53" i="1"/>
  <c r="E54" i="1"/>
  <c r="H54" i="1"/>
  <c r="J54" i="1"/>
  <c r="K54" i="1"/>
  <c r="E49" i="1"/>
  <c r="H49" i="1"/>
  <c r="J49" i="1"/>
  <c r="K49" i="1"/>
  <c r="E57" i="1"/>
  <c r="H57" i="1"/>
  <c r="J57" i="1"/>
  <c r="K57" i="1"/>
  <c r="E58" i="1"/>
  <c r="H58" i="1"/>
  <c r="J58" i="1"/>
  <c r="K58" i="1"/>
  <c r="E59" i="1"/>
  <c r="H59" i="1"/>
  <c r="J59" i="1"/>
  <c r="K59" i="1"/>
  <c r="E60" i="1"/>
  <c r="H60" i="1"/>
  <c r="J60" i="1"/>
  <c r="K60" i="1"/>
  <c r="E61" i="1"/>
  <c r="H61" i="1"/>
  <c r="J61" i="1"/>
  <c r="K61" i="1"/>
  <c r="E62" i="1"/>
  <c r="H62" i="1"/>
  <c r="J62" i="1"/>
  <c r="K62" i="1"/>
  <c r="E64" i="1"/>
  <c r="H64" i="1"/>
  <c r="J64" i="1"/>
  <c r="K64" i="1"/>
  <c r="E65" i="1"/>
  <c r="H65" i="1"/>
  <c r="J65" i="1"/>
  <c r="K65" i="1"/>
  <c r="E66" i="1"/>
  <c r="H66" i="1"/>
  <c r="J66" i="1"/>
  <c r="K66" i="1"/>
  <c r="E67" i="1"/>
  <c r="J67" i="1"/>
  <c r="K67" i="1"/>
  <c r="E55" i="1"/>
  <c r="H55" i="1"/>
  <c r="J55" i="1"/>
  <c r="K55" i="1"/>
  <c r="E68" i="1"/>
  <c r="H68" i="1"/>
  <c r="J68" i="1"/>
  <c r="K68" i="1"/>
  <c r="E69" i="1"/>
  <c r="H69" i="1"/>
  <c r="J69" i="1"/>
  <c r="K69" i="1"/>
  <c r="E70" i="1"/>
  <c r="H70" i="1"/>
  <c r="J70" i="1"/>
  <c r="K70" i="1"/>
  <c r="E56" i="1"/>
  <c r="H56" i="1"/>
  <c r="J56" i="1"/>
  <c r="K56" i="1"/>
  <c r="E74" i="1"/>
  <c r="H74" i="1"/>
  <c r="J74" i="1"/>
  <c r="K74" i="1"/>
  <c r="E75" i="1"/>
  <c r="H75" i="1"/>
  <c r="J75" i="1"/>
  <c r="K75" i="1"/>
  <c r="E76" i="1"/>
  <c r="H76" i="1"/>
  <c r="J76" i="1"/>
  <c r="K76" i="1"/>
  <c r="E77" i="1"/>
  <c r="H77" i="1"/>
  <c r="J77" i="1"/>
  <c r="K77" i="1"/>
  <c r="E78" i="1"/>
  <c r="H78" i="1"/>
  <c r="J78" i="1"/>
  <c r="K78" i="1"/>
  <c r="E79" i="1"/>
  <c r="H79" i="1"/>
  <c r="J79" i="1"/>
  <c r="K79" i="1"/>
  <c r="E80" i="1"/>
  <c r="H80" i="1"/>
  <c r="J80" i="1"/>
  <c r="K80" i="1"/>
  <c r="E52" i="1"/>
  <c r="H52" i="1"/>
  <c r="J52" i="1"/>
  <c r="K52" i="1"/>
  <c r="E82" i="1"/>
  <c r="H82" i="1"/>
  <c r="J82" i="1"/>
  <c r="K82" i="1"/>
  <c r="E84" i="1"/>
  <c r="H84" i="1"/>
  <c r="J84" i="1"/>
  <c r="K84" i="1"/>
  <c r="E85" i="1"/>
  <c r="H85" i="1"/>
  <c r="J85" i="1"/>
  <c r="K85" i="1"/>
  <c r="E47" i="1"/>
  <c r="H47" i="1"/>
  <c r="J47" i="1"/>
  <c r="K47" i="1"/>
  <c r="E86" i="1"/>
  <c r="H86" i="1"/>
  <c r="J86" i="1"/>
  <c r="K86" i="1"/>
  <c r="E87" i="1"/>
  <c r="H87" i="1"/>
  <c r="J87" i="1"/>
  <c r="K87" i="1"/>
  <c r="E88" i="1"/>
  <c r="H88" i="1"/>
  <c r="J88" i="1"/>
  <c r="K88" i="1"/>
  <c r="E89" i="1"/>
  <c r="H89" i="1"/>
  <c r="J89" i="1"/>
  <c r="K89" i="1"/>
  <c r="E90" i="1"/>
  <c r="H90" i="1"/>
  <c r="J90" i="1"/>
  <c r="K90" i="1"/>
  <c r="E91" i="1"/>
  <c r="H91" i="1"/>
  <c r="J91" i="1"/>
  <c r="K91" i="1"/>
  <c r="E92" i="1"/>
  <c r="H92" i="1"/>
  <c r="J92" i="1"/>
  <c r="K92" i="1"/>
  <c r="E93" i="1"/>
  <c r="H93" i="1"/>
  <c r="J93" i="1"/>
  <c r="K93" i="1"/>
  <c r="E94" i="1"/>
  <c r="H94" i="1"/>
  <c r="J94" i="1"/>
  <c r="K94" i="1"/>
  <c r="E95" i="1"/>
  <c r="H95" i="1"/>
  <c r="J95" i="1"/>
  <c r="K95" i="1"/>
  <c r="E73" i="1"/>
  <c r="H73" i="1"/>
  <c r="J73" i="1"/>
  <c r="K73" i="1"/>
  <c r="E96" i="1"/>
  <c r="H96" i="1"/>
  <c r="J96" i="1"/>
  <c r="K96" i="1"/>
  <c r="E97" i="1"/>
  <c r="H97" i="1"/>
  <c r="J97" i="1"/>
  <c r="K97" i="1"/>
  <c r="E98" i="1"/>
  <c r="H98" i="1"/>
  <c r="J98" i="1"/>
  <c r="K98" i="1"/>
  <c r="E99" i="1"/>
  <c r="H99" i="1"/>
  <c r="J99" i="1"/>
  <c r="K99" i="1"/>
  <c r="E100" i="1"/>
  <c r="H100" i="1"/>
  <c r="J100" i="1"/>
  <c r="K100" i="1"/>
  <c r="E101" i="1"/>
  <c r="H101" i="1"/>
  <c r="J101" i="1"/>
  <c r="K101" i="1"/>
  <c r="E102" i="1"/>
  <c r="H102" i="1"/>
  <c r="J102" i="1"/>
  <c r="K102" i="1"/>
  <c r="E103" i="1"/>
  <c r="H103" i="1"/>
  <c r="J103" i="1"/>
  <c r="K103" i="1"/>
  <c r="E104" i="1"/>
  <c r="H104" i="1"/>
  <c r="J104" i="1"/>
  <c r="K104" i="1"/>
  <c r="E105" i="1"/>
  <c r="H105" i="1"/>
  <c r="J105" i="1"/>
  <c r="K105" i="1"/>
  <c r="E63" i="1"/>
  <c r="H63" i="1"/>
  <c r="J63" i="1"/>
  <c r="K63" i="1"/>
  <c r="E107" i="1"/>
  <c r="H107" i="1"/>
  <c r="J107" i="1"/>
  <c r="K107" i="1"/>
  <c r="E108" i="1"/>
  <c r="H108" i="1"/>
  <c r="J108" i="1"/>
  <c r="K108" i="1"/>
  <c r="E109" i="1"/>
  <c r="H109" i="1"/>
  <c r="J109" i="1"/>
  <c r="K109" i="1"/>
  <c r="E110" i="1"/>
  <c r="H110" i="1"/>
  <c r="J110" i="1"/>
  <c r="K110" i="1"/>
  <c r="E111" i="1"/>
  <c r="H111" i="1"/>
  <c r="J111" i="1"/>
  <c r="K111" i="1"/>
  <c r="E19" i="1"/>
  <c r="H19" i="1"/>
  <c r="J19" i="1"/>
  <c r="K19" i="1"/>
  <c r="E112" i="1"/>
  <c r="H112" i="1"/>
  <c r="J112" i="1"/>
  <c r="K112" i="1"/>
  <c r="E81" i="1"/>
  <c r="H81" i="1"/>
  <c r="J81" i="1"/>
  <c r="K81" i="1"/>
  <c r="E113" i="1"/>
  <c r="H113" i="1"/>
  <c r="J113" i="1"/>
  <c r="K113" i="1"/>
  <c r="E114" i="1"/>
  <c r="H114" i="1"/>
  <c r="J114" i="1"/>
  <c r="K114" i="1"/>
  <c r="E115" i="1"/>
  <c r="H115" i="1"/>
  <c r="J115" i="1"/>
  <c r="K115" i="1"/>
  <c r="E116" i="1"/>
  <c r="H116" i="1"/>
  <c r="J116" i="1"/>
  <c r="K116" i="1"/>
  <c r="E117" i="1"/>
  <c r="H117" i="1"/>
  <c r="J117" i="1"/>
  <c r="K117" i="1"/>
  <c r="E30" i="1"/>
  <c r="H30" i="1"/>
  <c r="J30" i="1"/>
  <c r="K30" i="1"/>
  <c r="E118" i="1"/>
  <c r="H118" i="1"/>
  <c r="J118" i="1"/>
  <c r="K118" i="1"/>
  <c r="E119" i="1"/>
  <c r="H119" i="1"/>
  <c r="J119" i="1"/>
  <c r="K119" i="1"/>
  <c r="E72" i="1"/>
  <c r="H72" i="1"/>
  <c r="J72" i="1"/>
  <c r="K72" i="1"/>
  <c r="E106" i="1"/>
  <c r="H106" i="1"/>
  <c r="J106" i="1"/>
  <c r="K106" i="1"/>
  <c r="E120" i="1"/>
  <c r="H120" i="1"/>
  <c r="J120" i="1"/>
  <c r="K120" i="1"/>
  <c r="E121" i="1"/>
  <c r="H121" i="1"/>
  <c r="J121" i="1"/>
  <c r="K121" i="1"/>
  <c r="E122" i="1"/>
  <c r="H122" i="1"/>
  <c r="J122" i="1"/>
  <c r="K122" i="1"/>
  <c r="E123" i="1"/>
  <c r="H123" i="1"/>
  <c r="J123" i="1"/>
  <c r="K123" i="1"/>
  <c r="E124" i="1"/>
  <c r="J124" i="1"/>
  <c r="K124" i="1"/>
  <c r="E125" i="1"/>
  <c r="H125" i="1"/>
  <c r="J125" i="1"/>
  <c r="K125" i="1"/>
  <c r="E126" i="1"/>
  <c r="H126" i="1"/>
  <c r="J126" i="1"/>
  <c r="K126" i="1"/>
  <c r="E127" i="1"/>
  <c r="H127" i="1"/>
  <c r="J127" i="1"/>
  <c r="K127" i="1"/>
  <c r="E128" i="1"/>
  <c r="H128" i="1"/>
  <c r="J128" i="1"/>
  <c r="K128" i="1"/>
  <c r="E129" i="1"/>
  <c r="H129" i="1"/>
  <c r="J129" i="1"/>
  <c r="K129" i="1"/>
  <c r="E23" i="1"/>
  <c r="H23" i="1"/>
  <c r="J23" i="1"/>
  <c r="K23" i="1"/>
  <c r="E130" i="1"/>
  <c r="H130" i="1"/>
  <c r="J130" i="1"/>
  <c r="K130" i="1"/>
  <c r="E131" i="1"/>
  <c r="H131" i="1"/>
  <c r="J131" i="1"/>
  <c r="K131" i="1"/>
  <c r="E132" i="1"/>
  <c r="H132" i="1"/>
  <c r="J132" i="1"/>
  <c r="K132" i="1"/>
  <c r="E133" i="1"/>
  <c r="H133" i="1"/>
  <c r="J133" i="1"/>
  <c r="K133" i="1"/>
  <c r="E134" i="1"/>
  <c r="J134" i="1"/>
  <c r="K134" i="1"/>
  <c r="E83" i="1"/>
  <c r="H83" i="1"/>
  <c r="J83" i="1"/>
  <c r="K83" i="1"/>
  <c r="E135" i="1"/>
  <c r="H135" i="1"/>
  <c r="J135" i="1"/>
  <c r="K135" i="1"/>
  <c r="E136" i="1"/>
  <c r="H136" i="1"/>
  <c r="J136" i="1"/>
  <c r="K136" i="1"/>
  <c r="E137" i="1"/>
  <c r="H137" i="1"/>
  <c r="J137" i="1"/>
  <c r="K137" i="1"/>
  <c r="E138" i="1"/>
  <c r="H138" i="1"/>
  <c r="J138" i="1"/>
  <c r="K138" i="1"/>
  <c r="E139" i="1"/>
  <c r="H139" i="1"/>
  <c r="J139" i="1"/>
  <c r="K139" i="1"/>
  <c r="E140" i="1"/>
  <c r="H140" i="1"/>
  <c r="J140" i="1"/>
  <c r="K140" i="1"/>
  <c r="E141" i="1"/>
  <c r="J141" i="1"/>
  <c r="K141" i="1"/>
  <c r="E142" i="1"/>
  <c r="H142" i="1"/>
  <c r="J142" i="1"/>
  <c r="K142" i="1"/>
  <c r="E143" i="1"/>
  <c r="H143" i="1"/>
  <c r="J143" i="1"/>
  <c r="K143" i="1"/>
  <c r="E144" i="1"/>
  <c r="H144" i="1"/>
  <c r="J144" i="1"/>
  <c r="K144" i="1"/>
  <c r="E145" i="1"/>
  <c r="H145" i="1"/>
  <c r="J145" i="1"/>
  <c r="K145" i="1"/>
  <c r="E146" i="1"/>
  <c r="H146" i="1"/>
  <c r="J146" i="1"/>
  <c r="K146" i="1"/>
  <c r="E147" i="1"/>
  <c r="H147" i="1"/>
  <c r="J147" i="1"/>
  <c r="K147" i="1"/>
  <c r="E148" i="1"/>
  <c r="J148" i="1"/>
  <c r="K148" i="1"/>
  <c r="E149" i="1"/>
  <c r="H149" i="1"/>
  <c r="J149" i="1"/>
  <c r="K149" i="1"/>
  <c r="E150" i="1"/>
  <c r="J150" i="1"/>
  <c r="K150" i="1"/>
  <c r="E151" i="1"/>
  <c r="H151" i="1"/>
  <c r="J151" i="1"/>
  <c r="K151" i="1"/>
  <c r="E152" i="1"/>
  <c r="H152" i="1"/>
  <c r="J152" i="1"/>
  <c r="K152" i="1"/>
  <c r="E153" i="1"/>
  <c r="J153" i="1"/>
  <c r="K153" i="1"/>
  <c r="E154" i="1"/>
  <c r="H154" i="1"/>
  <c r="J154" i="1"/>
  <c r="K154" i="1"/>
  <c r="E155" i="1"/>
  <c r="H155" i="1"/>
  <c r="J155" i="1"/>
  <c r="K155" i="1"/>
  <c r="E156" i="1"/>
  <c r="H156" i="1"/>
  <c r="J156" i="1"/>
  <c r="K156" i="1"/>
  <c r="E157" i="1"/>
  <c r="H157" i="1"/>
  <c r="J157" i="1"/>
  <c r="K157" i="1"/>
  <c r="E158" i="1"/>
  <c r="H158" i="1"/>
  <c r="J158" i="1"/>
  <c r="K158" i="1"/>
  <c r="E159" i="1"/>
  <c r="H159" i="1"/>
  <c r="J159" i="1"/>
  <c r="K159" i="1"/>
  <c r="E160" i="1"/>
  <c r="H160" i="1"/>
  <c r="J160" i="1"/>
  <c r="K160" i="1"/>
  <c r="E161" i="1"/>
  <c r="H161" i="1"/>
  <c r="J161" i="1"/>
  <c r="K161" i="1"/>
  <c r="E162" i="1"/>
  <c r="H162" i="1"/>
  <c r="J162" i="1"/>
  <c r="K162" i="1"/>
  <c r="E163" i="1"/>
  <c r="H163" i="1"/>
  <c r="J163" i="1"/>
  <c r="K163" i="1"/>
  <c r="E164" i="1"/>
  <c r="H164" i="1"/>
  <c r="J164" i="1"/>
  <c r="K164" i="1"/>
  <c r="E165" i="1"/>
  <c r="J165" i="1"/>
  <c r="K165" i="1"/>
  <c r="E166" i="1"/>
  <c r="J166" i="1"/>
  <c r="K166" i="1"/>
  <c r="E167" i="1"/>
  <c r="H167" i="1"/>
  <c r="J167" i="1"/>
  <c r="K167" i="1"/>
  <c r="E168" i="1"/>
  <c r="H168" i="1"/>
  <c r="J168" i="1"/>
  <c r="K168" i="1"/>
  <c r="M171" i="1"/>
  <c r="O171" i="1"/>
  <c r="Q171" i="1"/>
  <c r="S171" i="1"/>
  <c r="U171" i="1"/>
  <c r="W171" i="1"/>
  <c r="Y171" i="1"/>
  <c r="AA171" i="1"/>
  <c r="M172" i="1"/>
  <c r="O172" i="1"/>
  <c r="Q172" i="1"/>
  <c r="S172" i="1"/>
  <c r="U172" i="1"/>
  <c r="W172" i="1"/>
  <c r="Y172" i="1"/>
  <c r="AA172" i="1"/>
  <c r="X8" i="3"/>
  <c r="E10" i="3"/>
  <c r="X10" i="3"/>
  <c r="E15" i="3"/>
  <c r="X15" i="3"/>
  <c r="E21" i="3"/>
  <c r="X21" i="3"/>
  <c r="E22" i="3"/>
  <c r="X22" i="3"/>
  <c r="E24" i="3"/>
  <c r="X24" i="3"/>
  <c r="E27" i="3"/>
  <c r="X27" i="3"/>
  <c r="E29" i="3"/>
  <c r="X29" i="3"/>
  <c r="E30" i="3"/>
  <c r="X30" i="3"/>
  <c r="E31" i="3"/>
  <c r="X31" i="3"/>
  <c r="E32" i="3"/>
  <c r="X32" i="3"/>
  <c r="E34" i="3"/>
  <c r="X34" i="3"/>
  <c r="E35" i="3"/>
  <c r="X35" i="3"/>
  <c r="E36" i="3"/>
  <c r="X36" i="3"/>
  <c r="E41" i="3"/>
  <c r="X41" i="3"/>
  <c r="E42" i="3"/>
  <c r="X42" i="3"/>
  <c r="E43" i="3"/>
  <c r="X43" i="3"/>
  <c r="E44" i="3"/>
  <c r="X44" i="3"/>
  <c r="E45" i="3"/>
  <c r="X45" i="3"/>
  <c r="E46" i="3"/>
  <c r="X46" i="3"/>
  <c r="E47" i="3"/>
  <c r="X47" i="3"/>
  <c r="E48" i="3"/>
  <c r="X48" i="3"/>
  <c r="E49" i="3"/>
  <c r="X49" i="3"/>
  <c r="E50" i="3"/>
  <c r="X50" i="3"/>
  <c r="E51" i="3"/>
  <c r="X51" i="3"/>
  <c r="E52" i="3"/>
  <c r="X52" i="3"/>
  <c r="E53" i="3"/>
  <c r="X53" i="3"/>
  <c r="E54" i="3"/>
  <c r="X54" i="3"/>
  <c r="E55" i="3"/>
  <c r="X55" i="3"/>
  <c r="E56" i="3"/>
  <c r="X56" i="3"/>
  <c r="E57" i="3"/>
  <c r="X57" i="3"/>
  <c r="E58" i="3"/>
  <c r="X58" i="3"/>
  <c r="E59" i="3"/>
  <c r="X59" i="3"/>
  <c r="E60" i="3"/>
  <c r="X60" i="3"/>
  <c r="E61" i="3"/>
  <c r="X61" i="3"/>
  <c r="E62" i="3"/>
  <c r="X62" i="3"/>
  <c r="E63" i="3"/>
  <c r="X63" i="3"/>
  <c r="E64" i="3"/>
  <c r="X64" i="3"/>
  <c r="E65" i="3"/>
  <c r="X65" i="3"/>
  <c r="E67" i="3"/>
  <c r="X67" i="3"/>
  <c r="E68" i="3"/>
  <c r="X68" i="3"/>
  <c r="E69" i="3"/>
  <c r="X69" i="3"/>
  <c r="E70" i="3"/>
  <c r="X70" i="3"/>
  <c r="E71" i="3"/>
  <c r="X71" i="3"/>
  <c r="E72" i="3"/>
  <c r="X72" i="3"/>
  <c r="E73" i="3"/>
  <c r="X73" i="3"/>
  <c r="E74" i="3"/>
  <c r="X74" i="3"/>
  <c r="E75" i="3"/>
  <c r="X75" i="3"/>
  <c r="E76" i="3"/>
  <c r="X76" i="3"/>
  <c r="E77" i="3"/>
  <c r="X77" i="3"/>
  <c r="E78" i="3"/>
  <c r="X78" i="3"/>
  <c r="E79" i="3"/>
  <c r="X79" i="3"/>
  <c r="E82" i="3"/>
  <c r="X82" i="3"/>
  <c r="E83" i="3"/>
  <c r="X83" i="3"/>
  <c r="X85" i="3"/>
  <c r="V85" i="3"/>
  <c r="E7" i="3"/>
  <c r="T7" i="3"/>
  <c r="E9" i="3"/>
  <c r="T9" i="3"/>
  <c r="T10" i="3"/>
  <c r="E11" i="3"/>
  <c r="T11" i="3"/>
  <c r="E12" i="3"/>
  <c r="T12" i="3"/>
  <c r="E13" i="3"/>
  <c r="T13" i="3"/>
  <c r="T15" i="3"/>
  <c r="E16" i="3"/>
  <c r="T16" i="3"/>
  <c r="E18" i="3"/>
  <c r="T18" i="3"/>
  <c r="E19" i="3"/>
  <c r="T19" i="3"/>
  <c r="E20" i="3"/>
  <c r="T20" i="3"/>
  <c r="T21" i="3"/>
  <c r="E23" i="3"/>
  <c r="T23" i="3"/>
  <c r="T24" i="3"/>
  <c r="E25" i="3"/>
  <c r="T25" i="3"/>
  <c r="T27" i="3"/>
  <c r="E28" i="3"/>
  <c r="T28" i="3"/>
  <c r="T30" i="3"/>
  <c r="T32" i="3"/>
  <c r="E33" i="3"/>
  <c r="T33" i="3"/>
  <c r="T34" i="3"/>
  <c r="T36" i="3"/>
  <c r="E37" i="3"/>
  <c r="T37" i="3"/>
  <c r="E38" i="3"/>
  <c r="T38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E66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5" i="3"/>
  <c r="R7" i="3"/>
  <c r="R8" i="3"/>
  <c r="R9" i="3"/>
  <c r="R12" i="3"/>
  <c r="R16" i="3"/>
  <c r="R23" i="3"/>
  <c r="R24" i="3"/>
  <c r="R27" i="3"/>
  <c r="R28" i="3"/>
  <c r="R30" i="3"/>
  <c r="R32" i="3"/>
  <c r="R33" i="3"/>
  <c r="R34" i="3"/>
  <c r="R38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85" i="3"/>
  <c r="P85" i="3"/>
  <c r="N7" i="3"/>
  <c r="N8" i="3"/>
  <c r="N9" i="3"/>
  <c r="N10" i="3"/>
  <c r="N11" i="3"/>
  <c r="N12" i="3"/>
  <c r="N13" i="3"/>
  <c r="E14" i="3"/>
  <c r="N14" i="3"/>
  <c r="N15" i="3"/>
  <c r="E17" i="3"/>
  <c r="N17" i="3"/>
  <c r="N19" i="3"/>
  <c r="N22" i="3"/>
  <c r="N23" i="3"/>
  <c r="N24" i="3"/>
  <c r="N27" i="3"/>
  <c r="N29" i="3"/>
  <c r="N31" i="3"/>
  <c r="N33" i="3"/>
  <c r="N36" i="3"/>
  <c r="N37" i="3"/>
  <c r="N38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85" i="3"/>
  <c r="L85" i="3"/>
  <c r="AA84" i="3"/>
  <c r="Y84" i="3"/>
  <c r="W84" i="3"/>
  <c r="U84" i="3"/>
  <c r="S84" i="3"/>
  <c r="Q84" i="3"/>
  <c r="O84" i="3"/>
  <c r="M84" i="3"/>
  <c r="H84" i="3"/>
  <c r="E84" i="3"/>
  <c r="AA83" i="3"/>
  <c r="Y83" i="3"/>
  <c r="W83" i="3"/>
  <c r="T83" i="3"/>
  <c r="U83" i="3"/>
  <c r="R83" i="3"/>
  <c r="S83" i="3"/>
  <c r="Q83" i="3"/>
  <c r="N83" i="3"/>
  <c r="O83" i="3"/>
  <c r="M83" i="3"/>
  <c r="H83" i="3"/>
  <c r="AA82" i="3"/>
  <c r="Y82" i="3"/>
  <c r="W82" i="3"/>
  <c r="T82" i="3"/>
  <c r="U82" i="3"/>
  <c r="R82" i="3"/>
  <c r="S82" i="3"/>
  <c r="Q82" i="3"/>
  <c r="N82" i="3"/>
  <c r="O82" i="3"/>
  <c r="M82" i="3"/>
  <c r="H82" i="3"/>
  <c r="AA81" i="3"/>
  <c r="Y81" i="3"/>
  <c r="W81" i="3"/>
  <c r="U81" i="3"/>
  <c r="S81" i="3"/>
  <c r="Q81" i="3"/>
  <c r="O81" i="3"/>
  <c r="M81" i="3"/>
  <c r="H81" i="3"/>
  <c r="E81" i="3"/>
  <c r="AA80" i="3"/>
  <c r="Y80" i="3"/>
  <c r="W80" i="3"/>
  <c r="U80" i="3"/>
  <c r="S80" i="3"/>
  <c r="Q80" i="3"/>
  <c r="O80" i="3"/>
  <c r="M80" i="3"/>
  <c r="H80" i="3"/>
  <c r="E80" i="3"/>
  <c r="AA79" i="3"/>
  <c r="Y79" i="3"/>
  <c r="W79" i="3"/>
  <c r="U79" i="3"/>
  <c r="R79" i="3"/>
  <c r="S79" i="3"/>
  <c r="Q79" i="3"/>
  <c r="N79" i="3"/>
  <c r="O79" i="3"/>
  <c r="M79" i="3"/>
  <c r="H79" i="3"/>
  <c r="AA78" i="3"/>
  <c r="Y78" i="3"/>
  <c r="W78" i="3"/>
  <c r="U78" i="3"/>
  <c r="S78" i="3"/>
  <c r="Q78" i="3"/>
  <c r="N78" i="3"/>
  <c r="O78" i="3"/>
  <c r="M78" i="3"/>
  <c r="H78" i="3"/>
  <c r="AA77" i="3"/>
  <c r="Y77" i="3"/>
  <c r="W77" i="3"/>
  <c r="U77" i="3"/>
  <c r="S77" i="3"/>
  <c r="Q77" i="3"/>
  <c r="N77" i="3"/>
  <c r="O77" i="3"/>
  <c r="M77" i="3"/>
  <c r="H77" i="3"/>
  <c r="AA76" i="3"/>
  <c r="Y76" i="3"/>
  <c r="W76" i="3"/>
  <c r="U76" i="3"/>
  <c r="S76" i="3"/>
  <c r="Q76" i="3"/>
  <c r="N76" i="3"/>
  <c r="O76" i="3"/>
  <c r="M76" i="3"/>
  <c r="H76" i="3"/>
  <c r="AA75" i="3"/>
  <c r="Y75" i="3"/>
  <c r="W75" i="3"/>
  <c r="U75" i="3"/>
  <c r="S75" i="3"/>
  <c r="Q75" i="3"/>
  <c r="N75" i="3"/>
  <c r="O75" i="3"/>
  <c r="M75" i="3"/>
  <c r="H75" i="3"/>
  <c r="AA74" i="3"/>
  <c r="Y74" i="3"/>
  <c r="W74" i="3"/>
  <c r="U74" i="3"/>
  <c r="S74" i="3"/>
  <c r="Q74" i="3"/>
  <c r="O74" i="3"/>
  <c r="M74" i="3"/>
  <c r="H74" i="3"/>
  <c r="AA73" i="3"/>
  <c r="Y73" i="3"/>
  <c r="W73" i="3"/>
  <c r="U73" i="3"/>
  <c r="S73" i="3"/>
  <c r="Q73" i="3"/>
  <c r="O73" i="3"/>
  <c r="M73" i="3"/>
  <c r="H73" i="3"/>
  <c r="AA72" i="3"/>
  <c r="Y72" i="3"/>
  <c r="W72" i="3"/>
  <c r="U72" i="3"/>
  <c r="S72" i="3"/>
  <c r="Q72" i="3"/>
  <c r="O72" i="3"/>
  <c r="M72" i="3"/>
  <c r="H72" i="3"/>
  <c r="AA71" i="3"/>
  <c r="Y71" i="3"/>
  <c r="W71" i="3"/>
  <c r="U71" i="3"/>
  <c r="S71" i="3"/>
  <c r="Q71" i="3"/>
  <c r="O71" i="3"/>
  <c r="M71" i="3"/>
  <c r="H71" i="3"/>
  <c r="AA70" i="3"/>
  <c r="Y70" i="3"/>
  <c r="W70" i="3"/>
  <c r="U70" i="3"/>
  <c r="S70" i="3"/>
  <c r="Q70" i="3"/>
  <c r="O70" i="3"/>
  <c r="M70" i="3"/>
  <c r="H70" i="3"/>
  <c r="AA69" i="3"/>
  <c r="Y69" i="3"/>
  <c r="W69" i="3"/>
  <c r="U69" i="3"/>
  <c r="S69" i="3"/>
  <c r="Q69" i="3"/>
  <c r="O69" i="3"/>
  <c r="M69" i="3"/>
  <c r="H69" i="3"/>
  <c r="AA68" i="3"/>
  <c r="Y68" i="3"/>
  <c r="W68" i="3"/>
  <c r="U68" i="3"/>
  <c r="S68" i="3"/>
  <c r="Q68" i="3"/>
  <c r="O68" i="3"/>
  <c r="M68" i="3"/>
  <c r="H68" i="3"/>
  <c r="AA67" i="3"/>
  <c r="Y67" i="3"/>
  <c r="W67" i="3"/>
  <c r="U67" i="3"/>
  <c r="S67" i="3"/>
  <c r="Q67" i="3"/>
  <c r="O67" i="3"/>
  <c r="M67" i="3"/>
  <c r="H67" i="3"/>
  <c r="AA66" i="3"/>
  <c r="Y66" i="3"/>
  <c r="W66" i="3"/>
  <c r="U66" i="3"/>
  <c r="S66" i="3"/>
  <c r="Q66" i="3"/>
  <c r="O66" i="3"/>
  <c r="M66" i="3"/>
  <c r="H66" i="3"/>
  <c r="AA65" i="3"/>
  <c r="Y65" i="3"/>
  <c r="W65" i="3"/>
  <c r="U65" i="3"/>
  <c r="S65" i="3"/>
  <c r="Q65" i="3"/>
  <c r="O65" i="3"/>
  <c r="M65" i="3"/>
  <c r="H65" i="3"/>
  <c r="AA64" i="3"/>
  <c r="Y64" i="3"/>
  <c r="W64" i="3"/>
  <c r="U64" i="3"/>
  <c r="S64" i="3"/>
  <c r="Q64" i="3"/>
  <c r="O64" i="3"/>
  <c r="M64" i="3"/>
  <c r="H64" i="3"/>
  <c r="AA63" i="3"/>
  <c r="Y63" i="3"/>
  <c r="W63" i="3"/>
  <c r="U63" i="3"/>
  <c r="S63" i="3"/>
  <c r="Q63" i="3"/>
  <c r="O63" i="3"/>
  <c r="M63" i="3"/>
  <c r="H63" i="3"/>
  <c r="AA62" i="3"/>
  <c r="Y62" i="3"/>
  <c r="W62" i="3"/>
  <c r="U62" i="3"/>
  <c r="S62" i="3"/>
  <c r="Q62" i="3"/>
  <c r="O62" i="3"/>
  <c r="M62" i="3"/>
  <c r="H62" i="3"/>
  <c r="AA61" i="3"/>
  <c r="Y61" i="3"/>
  <c r="W61" i="3"/>
  <c r="U61" i="3"/>
  <c r="S61" i="3"/>
  <c r="Q61" i="3"/>
  <c r="O61" i="3"/>
  <c r="M61" i="3"/>
  <c r="H61" i="3"/>
  <c r="AA60" i="3"/>
  <c r="Y60" i="3"/>
  <c r="W60" i="3"/>
  <c r="U60" i="3"/>
  <c r="S60" i="3"/>
  <c r="Q60" i="3"/>
  <c r="O60" i="3"/>
  <c r="M60" i="3"/>
  <c r="H60" i="3"/>
  <c r="AA59" i="3"/>
  <c r="Y59" i="3"/>
  <c r="W59" i="3"/>
  <c r="U59" i="3"/>
  <c r="S59" i="3"/>
  <c r="Q59" i="3"/>
  <c r="O59" i="3"/>
  <c r="M59" i="3"/>
  <c r="H59" i="3"/>
  <c r="AA58" i="3"/>
  <c r="Y58" i="3"/>
  <c r="W58" i="3"/>
  <c r="U58" i="3"/>
  <c r="S58" i="3"/>
  <c r="Q58" i="3"/>
  <c r="O58" i="3"/>
  <c r="M58" i="3"/>
  <c r="H58" i="3"/>
  <c r="AA57" i="3"/>
  <c r="Y57" i="3"/>
  <c r="W57" i="3"/>
  <c r="U57" i="3"/>
  <c r="S57" i="3"/>
  <c r="Q57" i="3"/>
  <c r="O57" i="3"/>
  <c r="M57" i="3"/>
  <c r="H57" i="3"/>
  <c r="AA56" i="3"/>
  <c r="Y56" i="3"/>
  <c r="W56" i="3"/>
  <c r="U56" i="3"/>
  <c r="S56" i="3"/>
  <c r="Q56" i="3"/>
  <c r="O56" i="3"/>
  <c r="M56" i="3"/>
  <c r="H56" i="3"/>
  <c r="AA55" i="3"/>
  <c r="Y55" i="3"/>
  <c r="W55" i="3"/>
  <c r="U55" i="3"/>
  <c r="S55" i="3"/>
  <c r="Q55" i="3"/>
  <c r="O55" i="3"/>
  <c r="M55" i="3"/>
  <c r="H55" i="3"/>
  <c r="AA54" i="3"/>
  <c r="Y54" i="3"/>
  <c r="W54" i="3"/>
  <c r="U54" i="3"/>
  <c r="S54" i="3"/>
  <c r="Q54" i="3"/>
  <c r="O54" i="3"/>
  <c r="M54" i="3"/>
  <c r="H54" i="3"/>
  <c r="AA53" i="3"/>
  <c r="Y53" i="3"/>
  <c r="W53" i="3"/>
  <c r="U53" i="3"/>
  <c r="S53" i="3"/>
  <c r="Q53" i="3"/>
  <c r="O53" i="3"/>
  <c r="M53" i="3"/>
  <c r="H53" i="3"/>
  <c r="AA52" i="3"/>
  <c r="Y52" i="3"/>
  <c r="W52" i="3"/>
  <c r="U52" i="3"/>
  <c r="S52" i="3"/>
  <c r="Q52" i="3"/>
  <c r="O52" i="3"/>
  <c r="M52" i="3"/>
  <c r="H52" i="3"/>
  <c r="AA51" i="3"/>
  <c r="Y51" i="3"/>
  <c r="W51" i="3"/>
  <c r="U51" i="3"/>
  <c r="S51" i="3"/>
  <c r="Q51" i="3"/>
  <c r="O51" i="3"/>
  <c r="M51" i="3"/>
  <c r="H51" i="3"/>
  <c r="AA50" i="3"/>
  <c r="Y50" i="3"/>
  <c r="W50" i="3"/>
  <c r="U50" i="3"/>
  <c r="S50" i="3"/>
  <c r="Q50" i="3"/>
  <c r="O50" i="3"/>
  <c r="M50" i="3"/>
  <c r="H50" i="3"/>
  <c r="AA49" i="3"/>
  <c r="Y49" i="3"/>
  <c r="W49" i="3"/>
  <c r="U49" i="3"/>
  <c r="S49" i="3"/>
  <c r="Q49" i="3"/>
  <c r="O49" i="3"/>
  <c r="M49" i="3"/>
  <c r="H49" i="3"/>
  <c r="AA48" i="3"/>
  <c r="Y48" i="3"/>
  <c r="W48" i="3"/>
  <c r="U48" i="3"/>
  <c r="S48" i="3"/>
  <c r="Q48" i="3"/>
  <c r="O48" i="3"/>
  <c r="M48" i="3"/>
  <c r="H48" i="3"/>
  <c r="AA47" i="3"/>
  <c r="Y47" i="3"/>
  <c r="W47" i="3"/>
  <c r="U47" i="3"/>
  <c r="S47" i="3"/>
  <c r="Q47" i="3"/>
  <c r="O47" i="3"/>
  <c r="M47" i="3"/>
  <c r="H47" i="3"/>
  <c r="AA46" i="3"/>
  <c r="Y46" i="3"/>
  <c r="W46" i="3"/>
  <c r="U46" i="3"/>
  <c r="S46" i="3"/>
  <c r="Q46" i="3"/>
  <c r="O46" i="3"/>
  <c r="M46" i="3"/>
  <c r="H46" i="3"/>
  <c r="AA45" i="3"/>
  <c r="Y45" i="3"/>
  <c r="W45" i="3"/>
  <c r="U45" i="3"/>
  <c r="S45" i="3"/>
  <c r="Q45" i="3"/>
  <c r="O45" i="3"/>
  <c r="M45" i="3"/>
  <c r="H45" i="3"/>
  <c r="AA44" i="3"/>
  <c r="Y44" i="3"/>
  <c r="W44" i="3"/>
  <c r="U44" i="3"/>
  <c r="S44" i="3"/>
  <c r="Q44" i="3"/>
  <c r="O44" i="3"/>
  <c r="M44" i="3"/>
  <c r="H44" i="3"/>
  <c r="AA43" i="3"/>
  <c r="Y43" i="3"/>
  <c r="W43" i="3"/>
  <c r="U43" i="3"/>
  <c r="S43" i="3"/>
  <c r="Q43" i="3"/>
  <c r="O43" i="3"/>
  <c r="M43" i="3"/>
  <c r="H43" i="3"/>
  <c r="AA42" i="3"/>
  <c r="Y42" i="3"/>
  <c r="W42" i="3"/>
  <c r="U42" i="3"/>
  <c r="S42" i="3"/>
  <c r="Q42" i="3"/>
  <c r="O42" i="3"/>
  <c r="M42" i="3"/>
  <c r="H42" i="3"/>
  <c r="AA41" i="3"/>
  <c r="Y41" i="3"/>
  <c r="W41" i="3"/>
  <c r="U41" i="3"/>
  <c r="S41" i="3"/>
  <c r="Q41" i="3"/>
  <c r="O41" i="3"/>
  <c r="M41" i="3"/>
  <c r="H41" i="3"/>
  <c r="AA40" i="3"/>
  <c r="Y40" i="3"/>
  <c r="W40" i="3"/>
  <c r="U40" i="3"/>
  <c r="S40" i="3"/>
  <c r="Q40" i="3"/>
  <c r="O40" i="3"/>
  <c r="M40" i="3"/>
  <c r="H40" i="3"/>
  <c r="E40" i="3"/>
  <c r="AA39" i="3"/>
  <c r="Y39" i="3"/>
  <c r="W39" i="3"/>
  <c r="U39" i="3"/>
  <c r="S39" i="3"/>
  <c r="Q39" i="3"/>
  <c r="O39" i="3"/>
  <c r="M39" i="3"/>
  <c r="H39" i="3"/>
  <c r="E39" i="3"/>
  <c r="AA38" i="3"/>
  <c r="Y38" i="3"/>
  <c r="W38" i="3"/>
  <c r="U38" i="3"/>
  <c r="S38" i="3"/>
  <c r="Q38" i="3"/>
  <c r="O38" i="3"/>
  <c r="M38" i="3"/>
  <c r="H38" i="3"/>
  <c r="AA37" i="3"/>
  <c r="Y37" i="3"/>
  <c r="W37" i="3"/>
  <c r="U37" i="3"/>
  <c r="S37" i="3"/>
  <c r="Q37" i="3"/>
  <c r="O37" i="3"/>
  <c r="M37" i="3"/>
  <c r="H37" i="3"/>
  <c r="AA36" i="3"/>
  <c r="Y36" i="3"/>
  <c r="W36" i="3"/>
  <c r="U36" i="3"/>
  <c r="S36" i="3"/>
  <c r="Q36" i="3"/>
  <c r="O36" i="3"/>
  <c r="M36" i="3"/>
  <c r="H36" i="3"/>
  <c r="AA35" i="3"/>
  <c r="Y35" i="3"/>
  <c r="W35" i="3"/>
  <c r="U35" i="3"/>
  <c r="S35" i="3"/>
  <c r="Q35" i="3"/>
  <c r="O35" i="3"/>
  <c r="M35" i="3"/>
  <c r="H35" i="3"/>
  <c r="AA34" i="3"/>
  <c r="Y34" i="3"/>
  <c r="W34" i="3"/>
  <c r="U34" i="3"/>
  <c r="S34" i="3"/>
  <c r="Q34" i="3"/>
  <c r="O34" i="3"/>
  <c r="M34" i="3"/>
  <c r="H34" i="3"/>
  <c r="AA33" i="3"/>
  <c r="Y33" i="3"/>
  <c r="W33" i="3"/>
  <c r="U33" i="3"/>
  <c r="S33" i="3"/>
  <c r="Q33" i="3"/>
  <c r="O33" i="3"/>
  <c r="M33" i="3"/>
  <c r="H33" i="3"/>
  <c r="AA32" i="3"/>
  <c r="Y32" i="3"/>
  <c r="W32" i="3"/>
  <c r="U32" i="3"/>
  <c r="S32" i="3"/>
  <c r="Q32" i="3"/>
  <c r="O32" i="3"/>
  <c r="M32" i="3"/>
  <c r="H32" i="3"/>
  <c r="AA31" i="3"/>
  <c r="Y31" i="3"/>
  <c r="W31" i="3"/>
  <c r="U31" i="3"/>
  <c r="S31" i="3"/>
  <c r="Q31" i="3"/>
  <c r="O31" i="3"/>
  <c r="M31" i="3"/>
  <c r="H31" i="3"/>
  <c r="AA30" i="3"/>
  <c r="Y30" i="3"/>
  <c r="W30" i="3"/>
  <c r="U30" i="3"/>
  <c r="S30" i="3"/>
  <c r="Q30" i="3"/>
  <c r="O30" i="3"/>
  <c r="M30" i="3"/>
  <c r="H30" i="3"/>
  <c r="AA29" i="3"/>
  <c r="Y29" i="3"/>
  <c r="W29" i="3"/>
  <c r="U29" i="3"/>
  <c r="S29" i="3"/>
  <c r="Q29" i="3"/>
  <c r="O29" i="3"/>
  <c r="M29" i="3"/>
  <c r="H29" i="3"/>
  <c r="AA28" i="3"/>
  <c r="Y28" i="3"/>
  <c r="W28" i="3"/>
  <c r="U28" i="3"/>
  <c r="S28" i="3"/>
  <c r="Q28" i="3"/>
  <c r="O28" i="3"/>
  <c r="M28" i="3"/>
  <c r="H28" i="3"/>
  <c r="AA27" i="3"/>
  <c r="Y27" i="3"/>
  <c r="W27" i="3"/>
  <c r="U27" i="3"/>
  <c r="S27" i="3"/>
  <c r="Q27" i="3"/>
  <c r="O27" i="3"/>
  <c r="M27" i="3"/>
  <c r="H27" i="3"/>
  <c r="AA26" i="3"/>
  <c r="Y26" i="3"/>
  <c r="W26" i="3"/>
  <c r="U26" i="3"/>
  <c r="S26" i="3"/>
  <c r="Q26" i="3"/>
  <c r="O26" i="3"/>
  <c r="M26" i="3"/>
  <c r="H26" i="3"/>
  <c r="E26" i="3"/>
  <c r="AA25" i="3"/>
  <c r="Y25" i="3"/>
  <c r="W25" i="3"/>
  <c r="U25" i="3"/>
  <c r="S25" i="3"/>
  <c r="Q25" i="3"/>
  <c r="O25" i="3"/>
  <c r="M25" i="3"/>
  <c r="H25" i="3"/>
  <c r="AA24" i="3"/>
  <c r="Y24" i="3"/>
  <c r="W24" i="3"/>
  <c r="U24" i="3"/>
  <c r="S24" i="3"/>
  <c r="Q24" i="3"/>
  <c r="O24" i="3"/>
  <c r="M24" i="3"/>
  <c r="H24" i="3"/>
  <c r="AA23" i="3"/>
  <c r="Y23" i="3"/>
  <c r="W23" i="3"/>
  <c r="U23" i="3"/>
  <c r="S23" i="3"/>
  <c r="Q23" i="3"/>
  <c r="O23" i="3"/>
  <c r="M23" i="3"/>
  <c r="H23" i="3"/>
  <c r="AA22" i="3"/>
  <c r="Y22" i="3"/>
  <c r="W22" i="3"/>
  <c r="U22" i="3"/>
  <c r="S22" i="3"/>
  <c r="Q22" i="3"/>
  <c r="O22" i="3"/>
  <c r="M22" i="3"/>
  <c r="H22" i="3"/>
  <c r="AA21" i="3"/>
  <c r="Y21" i="3"/>
  <c r="W21" i="3"/>
  <c r="U21" i="3"/>
  <c r="S21" i="3"/>
  <c r="Q21" i="3"/>
  <c r="O21" i="3"/>
  <c r="M21" i="3"/>
  <c r="H21" i="3"/>
  <c r="AA20" i="3"/>
  <c r="Y20" i="3"/>
  <c r="W20" i="3"/>
  <c r="U20" i="3"/>
  <c r="S20" i="3"/>
  <c r="Q20" i="3"/>
  <c r="O20" i="3"/>
  <c r="M20" i="3"/>
  <c r="H20" i="3"/>
  <c r="AA19" i="3"/>
  <c r="Y19" i="3"/>
  <c r="W19" i="3"/>
  <c r="U19" i="3"/>
  <c r="S19" i="3"/>
  <c r="Q19" i="3"/>
  <c r="O19" i="3"/>
  <c r="M19" i="3"/>
  <c r="H19" i="3"/>
  <c r="AA18" i="3"/>
  <c r="Y18" i="3"/>
  <c r="W18" i="3"/>
  <c r="U18" i="3"/>
  <c r="S18" i="3"/>
  <c r="Q18" i="3"/>
  <c r="O18" i="3"/>
  <c r="M18" i="3"/>
  <c r="H18" i="3"/>
  <c r="AA17" i="3"/>
  <c r="Y17" i="3"/>
  <c r="W17" i="3"/>
  <c r="U17" i="3"/>
  <c r="S17" i="3"/>
  <c r="Q17" i="3"/>
  <c r="O17" i="3"/>
  <c r="M17" i="3"/>
  <c r="H17" i="3"/>
  <c r="AA16" i="3"/>
  <c r="Y16" i="3"/>
  <c r="W16" i="3"/>
  <c r="U16" i="3"/>
  <c r="S16" i="3"/>
  <c r="Q16" i="3"/>
  <c r="O16" i="3"/>
  <c r="M16" i="3"/>
  <c r="H16" i="3"/>
  <c r="AA15" i="3"/>
  <c r="Y15" i="3"/>
  <c r="W15" i="3"/>
  <c r="U15" i="3"/>
  <c r="S15" i="3"/>
  <c r="Q15" i="3"/>
  <c r="O15" i="3"/>
  <c r="M15" i="3"/>
  <c r="H15" i="3"/>
  <c r="AA14" i="3"/>
  <c r="Y14" i="3"/>
  <c r="W14" i="3"/>
  <c r="U14" i="3"/>
  <c r="S14" i="3"/>
  <c r="Q14" i="3"/>
  <c r="O14" i="3"/>
  <c r="M14" i="3"/>
  <c r="H14" i="3"/>
  <c r="AA13" i="3"/>
  <c r="Y13" i="3"/>
  <c r="W13" i="3"/>
  <c r="U13" i="3"/>
  <c r="S13" i="3"/>
  <c r="Q13" i="3"/>
  <c r="O13" i="3"/>
  <c r="M13" i="3"/>
  <c r="H13" i="3"/>
  <c r="AA12" i="3"/>
  <c r="Y12" i="3"/>
  <c r="W12" i="3"/>
  <c r="U12" i="3"/>
  <c r="S12" i="3"/>
  <c r="Q12" i="3"/>
  <c r="O12" i="3"/>
  <c r="M12" i="3"/>
  <c r="H12" i="3"/>
  <c r="AA11" i="3"/>
  <c r="Y11" i="3"/>
  <c r="W11" i="3"/>
  <c r="U11" i="3"/>
  <c r="S11" i="3"/>
  <c r="Q11" i="3"/>
  <c r="O11" i="3"/>
  <c r="M11" i="3"/>
  <c r="H11" i="3"/>
  <c r="AA10" i="3"/>
  <c r="Y10" i="3"/>
  <c r="W10" i="3"/>
  <c r="U10" i="3"/>
  <c r="S10" i="3"/>
  <c r="Q10" i="3"/>
  <c r="O10" i="3"/>
  <c r="M10" i="3"/>
  <c r="H10" i="3"/>
  <c r="AA9" i="3"/>
  <c r="Y9" i="3"/>
  <c r="W9" i="3"/>
  <c r="U9" i="3"/>
  <c r="S9" i="3"/>
  <c r="Q9" i="3"/>
  <c r="O9" i="3"/>
  <c r="M9" i="3"/>
  <c r="H9" i="3"/>
  <c r="AA8" i="3"/>
  <c r="Y8" i="3"/>
  <c r="W8" i="3"/>
  <c r="U8" i="3"/>
  <c r="S8" i="3"/>
  <c r="Q8" i="3"/>
  <c r="O8" i="3"/>
  <c r="M8" i="3"/>
  <c r="H8" i="3"/>
  <c r="AA7" i="3"/>
  <c r="Y7" i="3"/>
  <c r="W7" i="3"/>
  <c r="U7" i="3"/>
  <c r="S7" i="3"/>
  <c r="Q7" i="3"/>
  <c r="O7" i="3"/>
  <c r="M7" i="3"/>
  <c r="H7" i="3"/>
  <c r="BA194" i="2"/>
  <c r="AY194" i="2"/>
  <c r="AW194" i="2"/>
  <c r="AU194" i="2"/>
  <c r="AS194" i="2"/>
  <c r="AQ194" i="2"/>
  <c r="AO194" i="2"/>
  <c r="AM194" i="2"/>
  <c r="AK194" i="2"/>
  <c r="AI194" i="2"/>
  <c r="AG194" i="2"/>
  <c r="AE194" i="2"/>
  <c r="AC194" i="2"/>
  <c r="AW193" i="2"/>
  <c r="AU193" i="2"/>
  <c r="AS193" i="2"/>
  <c r="AQ193" i="2"/>
  <c r="AO193" i="2"/>
  <c r="AM193" i="2"/>
  <c r="AK193" i="2"/>
  <c r="AI193" i="2"/>
  <c r="AG193" i="2"/>
  <c r="AE193" i="2"/>
  <c r="AC193" i="2"/>
  <c r="A192" i="2"/>
  <c r="A191" i="2"/>
  <c r="A190" i="2"/>
  <c r="A189" i="2"/>
  <c r="A188" i="2"/>
  <c r="A40" i="2"/>
  <c r="A187" i="2"/>
  <c r="A186" i="2"/>
  <c r="A185" i="2"/>
  <c r="A184" i="2"/>
  <c r="A183" i="2"/>
  <c r="A28" i="2"/>
  <c r="A182" i="2"/>
  <c r="A181" i="2"/>
  <c r="A118" i="2"/>
  <c r="A23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33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79" i="2"/>
  <c r="A139" i="2"/>
  <c r="A14" i="2"/>
  <c r="A138" i="2"/>
  <c r="A137" i="2"/>
  <c r="A119" i="2"/>
  <c r="A136" i="2"/>
  <c r="A135" i="2"/>
  <c r="A22" i="2"/>
  <c r="A134" i="2"/>
  <c r="A133" i="2"/>
  <c r="A39" i="2"/>
  <c r="A132" i="2"/>
  <c r="A131" i="2"/>
  <c r="A130" i="2"/>
  <c r="A19" i="2"/>
  <c r="A129" i="2"/>
  <c r="A128" i="2"/>
  <c r="A127" i="2"/>
  <c r="A126" i="2"/>
  <c r="A125" i="2"/>
  <c r="A124" i="2"/>
  <c r="A123" i="2"/>
  <c r="A122" i="2"/>
  <c r="A121" i="2"/>
  <c r="A120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0" i="2"/>
  <c r="A89" i="2"/>
  <c r="A88" i="2"/>
  <c r="A87" i="2"/>
  <c r="A86" i="2"/>
  <c r="A85" i="2"/>
  <c r="A84" i="2"/>
  <c r="A83" i="2"/>
  <c r="A82" i="2"/>
  <c r="A81" i="2"/>
  <c r="A75" i="2"/>
  <c r="A80" i="2"/>
  <c r="A78" i="2"/>
  <c r="A77" i="2"/>
  <c r="A76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2" i="2"/>
  <c r="A51" i="2"/>
  <c r="A50" i="2"/>
  <c r="A49" i="2"/>
  <c r="A41" i="2"/>
  <c r="A48" i="2"/>
  <c r="A47" i="2"/>
  <c r="A46" i="2"/>
  <c r="A42" i="2"/>
  <c r="A45" i="2"/>
  <c r="A44" i="2"/>
  <c r="A43" i="2"/>
  <c r="A38" i="2"/>
  <c r="A37" i="2"/>
  <c r="A26" i="2"/>
  <c r="A36" i="2"/>
  <c r="A35" i="2"/>
  <c r="A29" i="2"/>
  <c r="A34" i="2"/>
  <c r="A32" i="2"/>
  <c r="A31" i="2"/>
  <c r="A30" i="2"/>
  <c r="A27" i="2"/>
  <c r="A25" i="2"/>
  <c r="A18" i="2"/>
  <c r="A20" i="2"/>
  <c r="A24" i="2"/>
  <c r="A21" i="2"/>
  <c r="A15" i="2"/>
  <c r="A17" i="2"/>
  <c r="A13" i="2"/>
  <c r="A16" i="2"/>
  <c r="A12" i="2"/>
  <c r="A11" i="2"/>
  <c r="A10" i="2"/>
  <c r="A8" i="2"/>
  <c r="A9" i="2"/>
  <c r="A7" i="2"/>
  <c r="A6" i="2"/>
  <c r="BA172" i="1"/>
  <c r="AY172" i="1"/>
  <c r="AW172" i="1"/>
  <c r="AU172" i="1"/>
  <c r="AS172" i="1"/>
  <c r="AQ172" i="1"/>
  <c r="AO172" i="1"/>
  <c r="AM172" i="1"/>
  <c r="AK172" i="1"/>
  <c r="AI172" i="1"/>
  <c r="AG172" i="1"/>
  <c r="AE172" i="1"/>
  <c r="AC172" i="1"/>
  <c r="AY171" i="1"/>
  <c r="AU171" i="1"/>
  <c r="AS171" i="1"/>
  <c r="AQ171" i="1"/>
  <c r="AO171" i="1"/>
  <c r="AM171" i="1"/>
  <c r="AK171" i="1"/>
  <c r="AI171" i="1"/>
  <c r="AG171" i="1"/>
  <c r="AE171" i="1"/>
  <c r="AC171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83" i="1"/>
  <c r="A134" i="1"/>
  <c r="A133" i="1"/>
  <c r="A132" i="1"/>
  <c r="A131" i="1"/>
  <c r="A130" i="1"/>
  <c r="A23" i="1"/>
  <c r="A129" i="1"/>
  <c r="A128" i="1"/>
  <c r="A127" i="1"/>
  <c r="A126" i="1"/>
  <c r="A125" i="1"/>
  <c r="A124" i="1"/>
  <c r="A123" i="1"/>
  <c r="A122" i="1"/>
  <c r="A121" i="1"/>
  <c r="A120" i="1"/>
  <c r="A106" i="1"/>
  <c r="A72" i="1"/>
  <c r="A119" i="1"/>
  <c r="A118" i="1"/>
  <c r="A30" i="1"/>
  <c r="A117" i="1"/>
  <c r="A116" i="1"/>
  <c r="A115" i="1"/>
  <c r="A114" i="1"/>
  <c r="A113" i="1"/>
  <c r="A81" i="1"/>
  <c r="A112" i="1"/>
  <c r="A19" i="1"/>
  <c r="A111" i="1"/>
  <c r="A110" i="1"/>
  <c r="A109" i="1"/>
  <c r="A108" i="1"/>
  <c r="A107" i="1"/>
  <c r="A63" i="1"/>
  <c r="A105" i="1"/>
  <c r="A104" i="1"/>
  <c r="A103" i="1"/>
  <c r="A102" i="1"/>
  <c r="A101" i="1"/>
  <c r="A100" i="1"/>
  <c r="A99" i="1"/>
  <c r="A98" i="1"/>
  <c r="A97" i="1"/>
  <c r="A96" i="1"/>
  <c r="A73" i="1"/>
  <c r="A95" i="1"/>
  <c r="A94" i="1"/>
  <c r="A93" i="1"/>
  <c r="A92" i="1"/>
  <c r="A91" i="1"/>
  <c r="A90" i="1"/>
  <c r="A89" i="1"/>
  <c r="A88" i="1"/>
  <c r="A87" i="1"/>
  <c r="A86" i="1"/>
  <c r="A47" i="1"/>
  <c r="A85" i="1"/>
  <c r="A84" i="1"/>
  <c r="A82" i="1"/>
  <c r="A52" i="1"/>
  <c r="A80" i="1"/>
  <c r="A79" i="1"/>
  <c r="A78" i="1"/>
  <c r="A77" i="1"/>
  <c r="A76" i="1"/>
  <c r="A75" i="1"/>
  <c r="A74" i="1"/>
  <c r="A56" i="1"/>
  <c r="A70" i="1"/>
  <c r="A69" i="1"/>
  <c r="A68" i="1"/>
  <c r="A55" i="1"/>
  <c r="A67" i="1"/>
  <c r="A66" i="1"/>
  <c r="A65" i="1"/>
  <c r="A64" i="1"/>
  <c r="A62" i="1"/>
  <c r="A61" i="1"/>
  <c r="A60" i="1"/>
  <c r="A59" i="1"/>
  <c r="A58" i="1"/>
  <c r="A57" i="1"/>
  <c r="A49" i="1"/>
  <c r="A54" i="1"/>
  <c r="A53" i="1"/>
  <c r="A35" i="1"/>
  <c r="A51" i="1"/>
  <c r="A43" i="1"/>
  <c r="A50" i="1"/>
  <c r="A48" i="1"/>
  <c r="A45" i="1"/>
  <c r="A44" i="1"/>
  <c r="A39" i="1"/>
  <c r="A42" i="1"/>
  <c r="A33" i="1"/>
  <c r="A41" i="1"/>
  <c r="A40" i="1"/>
  <c r="A29" i="1"/>
  <c r="A38" i="1"/>
  <c r="A36" i="1"/>
  <c r="A34" i="1"/>
  <c r="A32" i="1"/>
  <c r="A31" i="1"/>
  <c r="A28" i="1"/>
  <c r="A27" i="1"/>
  <c r="A25" i="1"/>
  <c r="A18" i="1"/>
  <c r="A26" i="1"/>
  <c r="A22" i="1"/>
  <c r="A21" i="1"/>
  <c r="A24" i="1"/>
  <c r="A20" i="1"/>
  <c r="A12" i="1"/>
  <c r="A16" i="1"/>
  <c r="A11" i="1"/>
  <c r="A13" i="1"/>
  <c r="A14" i="1"/>
  <c r="A17" i="1"/>
  <c r="A8" i="1"/>
  <c r="A15" i="1"/>
  <c r="A9" i="1"/>
  <c r="A10" i="1"/>
  <c r="A6" i="1"/>
  <c r="A7" i="1"/>
</calcChain>
</file>

<file path=xl/sharedStrings.xml><?xml version="1.0" encoding="utf-8"?>
<sst xmlns="http://schemas.openxmlformats.org/spreadsheetml/2006/main" count="1665" uniqueCount="707">
  <si>
    <t>U.S. Ski &amp; Snowboard SuperTour Points, 2017-18</t>
  </si>
  <si>
    <t xml:space="preserve"> </t>
  </si>
  <si>
    <t>OVERALL</t>
  </si>
  <si>
    <t>SPRINT</t>
  </si>
  <si>
    <t>DISTANCE</t>
  </si>
  <si>
    <t>West Yellowstone SP 12.02.17</t>
  </si>
  <si>
    <t>West Yellowstone DI 12.03.17</t>
  </si>
  <si>
    <t>Silver Star SP 12.09.17</t>
  </si>
  <si>
    <t>Silver Star DI 12.10.17</t>
  </si>
  <si>
    <t>Kincaid DI 1.03.18</t>
  </si>
  <si>
    <t>Kincaid SP 1.05.18</t>
  </si>
  <si>
    <t>Kincaid DI 1.07.17</t>
  </si>
  <si>
    <t>Kincaid SP 1.08.18</t>
  </si>
  <si>
    <t>Craftsbury SP 1.26.18</t>
  </si>
  <si>
    <t>Craftsbury DI 1.28.18</t>
  </si>
  <si>
    <t>Nakkertok SP 2.01.18</t>
  </si>
  <si>
    <t>Nakkertok DI 2.2.18</t>
  </si>
  <si>
    <t>Nakkertok DI 2.3.18</t>
  </si>
  <si>
    <t>Al Quaal SP 2.15.18</t>
  </si>
  <si>
    <t>Al Quaal DI 2.17.18</t>
  </si>
  <si>
    <t>Al Quaal DI 2.18.18</t>
  </si>
  <si>
    <t>Birkie DI 2.24.17</t>
  </si>
  <si>
    <t>Craftsbury SP 3.23.18</t>
  </si>
  <si>
    <t>Craftsbury DI 3.24.18</t>
  </si>
  <si>
    <t>Craftsbury DI 3.28.18</t>
  </si>
  <si>
    <t>SuperTour FS SP</t>
  </si>
  <si>
    <t>SuperTour CL 15km mass</t>
  </si>
  <si>
    <t>SuperTour CL SP</t>
  </si>
  <si>
    <t>SuperTour FS 15km</t>
  </si>
  <si>
    <t>Nationals FS 15km</t>
  </si>
  <si>
    <t>Nationals FS SP</t>
  </si>
  <si>
    <t>Nationals CL 30km Mass</t>
  </si>
  <si>
    <t>Nationals CL SP</t>
  </si>
  <si>
    <t xml:space="preserve">SuperTour FS 10km </t>
  </si>
  <si>
    <t>SuperTour CL 15km pursuit TOD</t>
  </si>
  <si>
    <t>SuperTour Mini-Tour Finish</t>
  </si>
  <si>
    <t>SuperTour FS 20km mass</t>
  </si>
  <si>
    <t>SuperTour CL 10km</t>
  </si>
  <si>
    <t>SuperTour FS 50km mass</t>
  </si>
  <si>
    <t>SuperTour Finals CL SP</t>
  </si>
  <si>
    <t>SuperTour Finals FS 15km mass</t>
  </si>
  <si>
    <t>Nationals CL 50km mass</t>
  </si>
  <si>
    <t>Rank</t>
  </si>
  <si>
    <t>FIS code</t>
  </si>
  <si>
    <t>First</t>
  </si>
  <si>
    <t>Last</t>
  </si>
  <si>
    <t>YOB</t>
  </si>
  <si>
    <t>Group</t>
  </si>
  <si>
    <t>Total</t>
  </si>
  <si>
    <t>Finish place</t>
  </si>
  <si>
    <t>Points</t>
  </si>
  <si>
    <t>Kevin</t>
  </si>
  <si>
    <t>BOLGER</t>
  </si>
  <si>
    <t>David</t>
  </si>
  <si>
    <t>NORRIS</t>
  </si>
  <si>
    <t>Jack</t>
  </si>
  <si>
    <t>HEGMAN</t>
  </si>
  <si>
    <t>Eric</t>
  </si>
  <si>
    <t>PACKER</t>
  </si>
  <si>
    <t>Benjamin</t>
  </si>
  <si>
    <t>LUSTGARTEN</t>
  </si>
  <si>
    <t>Kris</t>
  </si>
  <si>
    <t>FREEMAN</t>
  </si>
  <si>
    <t>Tyler</t>
  </si>
  <si>
    <t>KORNFIELD</t>
  </si>
  <si>
    <t>Brian</t>
  </si>
  <si>
    <t>GREGG</t>
  </si>
  <si>
    <t>SAXTON</t>
  </si>
  <si>
    <t>Tad</t>
  </si>
  <si>
    <t>ELLIOTT</t>
  </si>
  <si>
    <t>Reese</t>
  </si>
  <si>
    <t>HANNEMAN</t>
  </si>
  <si>
    <t>Adam</t>
  </si>
  <si>
    <t>MARTIN</t>
  </si>
  <si>
    <t>Rogan</t>
  </si>
  <si>
    <t>BROWN</t>
  </si>
  <si>
    <t>Forrest</t>
  </si>
  <si>
    <t>MAHLEN</t>
  </si>
  <si>
    <t>Zak</t>
  </si>
  <si>
    <t>KETTERSON</t>
  </si>
  <si>
    <t>Logan</t>
  </si>
  <si>
    <t>Evan</t>
  </si>
  <si>
    <t>PALMER-CHARRETTE</t>
  </si>
  <si>
    <t>Scott</t>
  </si>
  <si>
    <t>PATTERSON</t>
  </si>
  <si>
    <t>Ian</t>
  </si>
  <si>
    <t>TORCHIA</t>
  </si>
  <si>
    <t>Noah</t>
  </si>
  <si>
    <t>HOFFMAN</t>
  </si>
  <si>
    <t>Eivind</t>
  </si>
  <si>
    <t>ROMBERG KVAALE</t>
  </si>
  <si>
    <t>Dakota</t>
  </si>
  <si>
    <t>BLACKHORSE VON JESS</t>
  </si>
  <si>
    <t>Andy</t>
  </si>
  <si>
    <t>SHIELDS</t>
  </si>
  <si>
    <t>Gus</t>
  </si>
  <si>
    <t>SCHUMACHER</t>
  </si>
  <si>
    <t>Kyle</t>
  </si>
  <si>
    <t>BRATRUD</t>
  </si>
  <si>
    <t>Nick</t>
  </si>
  <si>
    <t>MICHAUD</t>
  </si>
  <si>
    <t>HILL</t>
  </si>
  <si>
    <t xml:space="preserve">Matt </t>
  </si>
  <si>
    <t>LIEBSCH</t>
  </si>
  <si>
    <t>CARLYLE</t>
  </si>
  <si>
    <t>Cole</t>
  </si>
  <si>
    <t>MORGAN</t>
  </si>
  <si>
    <t>Dag Frode</t>
  </si>
  <si>
    <t>TROLLEBOE</t>
  </si>
  <si>
    <t>Ben</t>
  </si>
  <si>
    <t>OGDEN</t>
  </si>
  <si>
    <t>Julien</t>
  </si>
  <si>
    <t>LOCKE</t>
  </si>
  <si>
    <t>Andrew</t>
  </si>
  <si>
    <t>EGGER</t>
  </si>
  <si>
    <t>Michael</t>
  </si>
  <si>
    <t>SOMPPI</t>
  </si>
  <si>
    <t>Patrick</t>
  </si>
  <si>
    <t>STEWARD-JONES</t>
  </si>
  <si>
    <t>Thomas</t>
  </si>
  <si>
    <t>O'HARRA</t>
  </si>
  <si>
    <t>Bob</t>
  </si>
  <si>
    <t>THOMPSON</t>
  </si>
  <si>
    <t>Matthew</t>
  </si>
  <si>
    <t>GELSO</t>
  </si>
  <si>
    <t>Anders</t>
  </si>
  <si>
    <t>Gloersen</t>
  </si>
  <si>
    <t>Alvar</t>
  </si>
  <si>
    <t>ALEV</t>
  </si>
  <si>
    <t>Akeo</t>
  </si>
  <si>
    <t>MAIFELD-CARUCCI</t>
  </si>
  <si>
    <t>Martin</t>
  </si>
  <si>
    <t>BERGSTROEM</t>
  </si>
  <si>
    <t>Ivan</t>
  </si>
  <si>
    <t>Perrillat-Boiteux</t>
  </si>
  <si>
    <t>Julian</t>
  </si>
  <si>
    <t>SMITH</t>
  </si>
  <si>
    <t>Dominique</t>
  </si>
  <si>
    <t>MONCIO-GROULX</t>
  </si>
  <si>
    <t>Callan</t>
  </si>
  <si>
    <t>DELINE</t>
  </si>
  <si>
    <t>DIEKMANN</t>
  </si>
  <si>
    <t>MCKEEVER</t>
  </si>
  <si>
    <t>Silas</t>
  </si>
  <si>
    <t>TALBOT</t>
  </si>
  <si>
    <t>Haakon</t>
  </si>
  <si>
    <t>HJELSTUEN</t>
  </si>
  <si>
    <t>Noel</t>
  </si>
  <si>
    <t>KEEFFE</t>
  </si>
  <si>
    <t>Hunter</t>
  </si>
  <si>
    <t>WONDERS</t>
  </si>
  <si>
    <t>Erik</t>
  </si>
  <si>
    <t>AXELSSON</t>
  </si>
  <si>
    <t>Bill</t>
  </si>
  <si>
    <t>HARMEYER</t>
  </si>
  <si>
    <t>Adrein</t>
  </si>
  <si>
    <t>Mougel</t>
  </si>
  <si>
    <t>Kjetil</t>
  </si>
  <si>
    <t>Banerud</t>
  </si>
  <si>
    <t>Graham</t>
  </si>
  <si>
    <t>NISHIKAWA</t>
  </si>
  <si>
    <t>Bastien</t>
  </si>
  <si>
    <t>Poirrier</t>
  </si>
  <si>
    <t>Gerard</t>
  </si>
  <si>
    <t>Agnellet</t>
  </si>
  <si>
    <t>Lo c</t>
  </si>
  <si>
    <t>Guigonnet</t>
  </si>
  <si>
    <t>Lars</t>
  </si>
  <si>
    <t>Soensterud</t>
  </si>
  <si>
    <t>Benoit</t>
  </si>
  <si>
    <t>Chauvet</t>
  </si>
  <si>
    <t>Angus</t>
  </si>
  <si>
    <t>FOSTER</t>
  </si>
  <si>
    <t>Mathias</t>
  </si>
  <si>
    <t>Rolid</t>
  </si>
  <si>
    <t>Petter</t>
  </si>
  <si>
    <t>Skinstad</t>
  </si>
  <si>
    <t>Sebastien</t>
  </si>
  <si>
    <t>Boehmler-Dandurand</t>
  </si>
  <si>
    <t>Henry</t>
  </si>
  <si>
    <t>Daniel</t>
  </si>
  <si>
    <t>STREINZ</t>
  </si>
  <si>
    <t>Sam</t>
  </si>
  <si>
    <t>Greer</t>
  </si>
  <si>
    <t>Karsten</t>
  </si>
  <si>
    <t>HOKANSON</t>
  </si>
  <si>
    <t>Alexis</t>
  </si>
  <si>
    <t>Morin</t>
  </si>
  <si>
    <t>Even</t>
  </si>
  <si>
    <t>Weinman</t>
  </si>
  <si>
    <t>Linard</t>
  </si>
  <si>
    <t>Kindschi</t>
  </si>
  <si>
    <t>Borgar</t>
  </si>
  <si>
    <t>NORRUD</t>
  </si>
  <si>
    <t>Schrupp</t>
  </si>
  <si>
    <t>Larkin</t>
  </si>
  <si>
    <t>Wasmuth</t>
  </si>
  <si>
    <t>Sergio</t>
  </si>
  <si>
    <t>Bonaldi</t>
  </si>
  <si>
    <t>Fergus</t>
  </si>
  <si>
    <t>Foster</t>
  </si>
  <si>
    <t>Olivier</t>
  </si>
  <si>
    <t>HAMEL</t>
  </si>
  <si>
    <t>Peter</t>
  </si>
  <si>
    <t>Wolter</t>
  </si>
  <si>
    <t>Leo</t>
  </si>
  <si>
    <t>Hipp</t>
  </si>
  <si>
    <t>Krystof</t>
  </si>
  <si>
    <t>KOPAL</t>
  </si>
  <si>
    <t>Mickael</t>
  </si>
  <si>
    <t>Philipot</t>
  </si>
  <si>
    <t>Dylan</t>
  </si>
  <si>
    <t>Syben</t>
  </si>
  <si>
    <t>BYE</t>
  </si>
  <si>
    <t>Fabio</t>
  </si>
  <si>
    <t>Lechner</t>
  </si>
  <si>
    <t>NOVAK</t>
  </si>
  <si>
    <t>Gaspard</t>
  </si>
  <si>
    <t>CUENOT</t>
  </si>
  <si>
    <t>Samuel</t>
  </si>
  <si>
    <t>ELFSTROM</t>
  </si>
  <si>
    <t>Ricardo</t>
  </si>
  <si>
    <t>IZQUIERDO-BERNIER</t>
  </si>
  <si>
    <t>Nicolas</t>
  </si>
  <si>
    <t>Beaulieu</t>
  </si>
  <si>
    <t>Joey</t>
  </si>
  <si>
    <t>Max</t>
  </si>
  <si>
    <t>LACHANCE</t>
  </si>
  <si>
    <t>Finn</t>
  </si>
  <si>
    <t>O’connell</t>
  </si>
  <si>
    <t>Braden</t>
  </si>
  <si>
    <t>BECKER</t>
  </si>
  <si>
    <t>BJORNSEN</t>
  </si>
  <si>
    <t>BOUCHER</t>
  </si>
  <si>
    <t>Phillippe</t>
  </si>
  <si>
    <t>BOWLER</t>
  </si>
  <si>
    <t>Antoine</t>
  </si>
  <si>
    <t>BRIAND</t>
  </si>
  <si>
    <t>Cully</t>
  </si>
  <si>
    <t>Jake</t>
  </si>
  <si>
    <t>Luke</t>
  </si>
  <si>
    <t xml:space="preserve">Patrick </t>
  </si>
  <si>
    <t>CALDWELL</t>
  </si>
  <si>
    <t>CARLETON</t>
  </si>
  <si>
    <t>Jesse</t>
  </si>
  <si>
    <t>COCKNEY</t>
  </si>
  <si>
    <t>Russell</t>
  </si>
  <si>
    <t>CURRIER</t>
  </si>
  <si>
    <t>DUMAS</t>
  </si>
  <si>
    <t>Alexander</t>
  </si>
  <si>
    <t>ECKERT</t>
  </si>
  <si>
    <t>FEHRENBACH</t>
  </si>
  <si>
    <t>Didrik</t>
  </si>
  <si>
    <t>FJELD ELSET</t>
  </si>
  <si>
    <t>Oscar</t>
  </si>
  <si>
    <t>FRIEDMAN</t>
  </si>
  <si>
    <t>Wyatt</t>
  </si>
  <si>
    <t>GEBHARDT</t>
  </si>
  <si>
    <t>Ty</t>
  </si>
  <si>
    <t>GODFREY</t>
  </si>
  <si>
    <t>GORMAN</t>
  </si>
  <si>
    <t>Joergen</t>
  </si>
  <si>
    <t>GRAV</t>
  </si>
  <si>
    <t>Arnaud</t>
  </si>
  <si>
    <t>GUYON</t>
  </si>
  <si>
    <t>Haydn</t>
  </si>
  <si>
    <t>HALVORSEN</t>
  </si>
  <si>
    <t>Simeon</t>
  </si>
  <si>
    <t>HAMILTON</t>
  </si>
  <si>
    <t>HARDY</t>
  </si>
  <si>
    <t>Miles</t>
  </si>
  <si>
    <t>HAVLICK</t>
  </si>
  <si>
    <t>Etienne</t>
  </si>
  <si>
    <t>HEBERT</t>
  </si>
  <si>
    <t>HENDRICKSON</t>
  </si>
  <si>
    <t>Reitler</t>
  </si>
  <si>
    <t>HODGERT</t>
  </si>
  <si>
    <t>HOLMES</t>
  </si>
  <si>
    <t>HOWE</t>
  </si>
  <si>
    <t>Kamran</t>
  </si>
  <si>
    <t>HUSAIN</t>
  </si>
  <si>
    <t>IVARS</t>
  </si>
  <si>
    <t>Knute</t>
  </si>
  <si>
    <t>JOHNSGAARD</t>
  </si>
  <si>
    <t>KENNEDY</t>
  </si>
  <si>
    <t>Sawyer</t>
  </si>
  <si>
    <t>KESSELHEIM</t>
  </si>
  <si>
    <t>Tracen</t>
  </si>
  <si>
    <t>KNOPP</t>
  </si>
  <si>
    <t>Paul</t>
  </si>
  <si>
    <t>KOVACS</t>
  </si>
  <si>
    <t>LAMOUREUX</t>
  </si>
  <si>
    <t>Simon</t>
  </si>
  <si>
    <t>LAPOINTE</t>
  </si>
  <si>
    <t>Moritz</t>
  </si>
  <si>
    <t>MADLENER</t>
  </si>
  <si>
    <t>Tucker</t>
  </si>
  <si>
    <t>MCCREREY</t>
  </si>
  <si>
    <t>MCELRAVEY</t>
  </si>
  <si>
    <t>Lance</t>
  </si>
  <si>
    <t>MCKENNEY</t>
  </si>
  <si>
    <t>MIKKELSEN</t>
  </si>
  <si>
    <t>MOORE</t>
  </si>
  <si>
    <t xml:space="preserve">PALMER </t>
  </si>
  <si>
    <t>Niklas</t>
  </si>
  <si>
    <t>PERSSON</t>
  </si>
  <si>
    <t xml:space="preserve">LUK </t>
  </si>
  <si>
    <t>PLATIL</t>
  </si>
  <si>
    <t>Welly</t>
  </si>
  <si>
    <t>RAMSEY</t>
  </si>
  <si>
    <t>REISTAD</t>
  </si>
  <si>
    <t>Remi</t>
  </si>
  <si>
    <t>SALACROUP</t>
  </si>
  <si>
    <t>SANDAU</t>
  </si>
  <si>
    <t>Tom</t>
  </si>
  <si>
    <t>SCHODERBEK</t>
  </si>
  <si>
    <t>SCHOMMER</t>
  </si>
  <si>
    <t>James</t>
  </si>
  <si>
    <t>SCHOONMAKER</t>
  </si>
  <si>
    <t>Karl</t>
  </si>
  <si>
    <t>SCHULZ</t>
  </si>
  <si>
    <t>Fredrik</t>
  </si>
  <si>
    <t>SCHWENCKE</t>
  </si>
  <si>
    <t>Fabian</t>
  </si>
  <si>
    <t>STOCEK</t>
  </si>
  <si>
    <t>Mads</t>
  </si>
  <si>
    <t>STROEM</t>
  </si>
  <si>
    <t>Paolo</t>
  </si>
  <si>
    <t>TAKAGI-ATILANO</t>
  </si>
  <si>
    <t>Canyon</t>
  </si>
  <si>
    <t>TOBIN</t>
  </si>
  <si>
    <t>TREINEN</t>
  </si>
  <si>
    <t>TURGEON</t>
  </si>
  <si>
    <t>Birkie DI 2.24.18</t>
  </si>
  <si>
    <t>Craftsbury DI 3.27.18</t>
  </si>
  <si>
    <t>SuperTour CL 10km mass</t>
  </si>
  <si>
    <t>SuperTour FS 10km</t>
  </si>
  <si>
    <t>Nationals FS 10km</t>
  </si>
  <si>
    <t>Nationals CL 20km Mass</t>
  </si>
  <si>
    <t xml:space="preserve">SuperTour FS 5km </t>
  </si>
  <si>
    <t>SuperTour FS 15km mass</t>
  </si>
  <si>
    <t>SuperTour CL 5km</t>
  </si>
  <si>
    <t>SuperTour FS 52km mass</t>
  </si>
  <si>
    <t>SuperTour Finals FS 10km mass</t>
  </si>
  <si>
    <t>Nationals CL 30km mass</t>
  </si>
  <si>
    <t>Kaitlynn</t>
  </si>
  <si>
    <t>MILLER</t>
  </si>
  <si>
    <t>Caitlin</t>
  </si>
  <si>
    <t>Erika</t>
  </si>
  <si>
    <t>FLOWERS</t>
  </si>
  <si>
    <t>Rosie</t>
  </si>
  <si>
    <t>FRANKOWSKI</t>
  </si>
  <si>
    <t>Becca</t>
  </si>
  <si>
    <t>RORABAUGH</t>
  </si>
  <si>
    <t>Elizabeth</t>
  </si>
  <si>
    <t>GUINEY</t>
  </si>
  <si>
    <t>Chelsea</t>
  </si>
  <si>
    <t>Felicia</t>
  </si>
  <si>
    <t>GESIOR</t>
  </si>
  <si>
    <t>Hedda</t>
  </si>
  <si>
    <t>BAANGMAN</t>
  </si>
  <si>
    <t>Kelsey</t>
  </si>
  <si>
    <t>PHINNEY</t>
  </si>
  <si>
    <t>Anne</t>
  </si>
  <si>
    <t>HART</t>
  </si>
  <si>
    <t>Jasmi</t>
  </si>
  <si>
    <t>JOENSUU</t>
  </si>
  <si>
    <t>Corey</t>
  </si>
  <si>
    <t>STOCK</t>
  </si>
  <si>
    <t>Hannah</t>
  </si>
  <si>
    <t>Petra</t>
  </si>
  <si>
    <t>HYNCICOVA</t>
  </si>
  <si>
    <t>Olivia</t>
  </si>
  <si>
    <t>BOUFFARD-NESBITT</t>
  </si>
  <si>
    <t>Lauren</t>
  </si>
  <si>
    <t>JORTBERG</t>
  </si>
  <si>
    <t>Alannah</t>
  </si>
  <si>
    <t>MACLEAN</t>
  </si>
  <si>
    <t>Christina</t>
  </si>
  <si>
    <t>ROLANDSEN</t>
  </si>
  <si>
    <t>Alayna</t>
  </si>
  <si>
    <t>SONNESYN</t>
  </si>
  <si>
    <t>Frederique</t>
  </si>
  <si>
    <t>VEZINA</t>
  </si>
  <si>
    <t>Lydia</t>
  </si>
  <si>
    <t>BLANCHET</t>
  </si>
  <si>
    <t>Jessica</t>
  </si>
  <si>
    <t>YEATON</t>
  </si>
  <si>
    <t>Katharine</t>
  </si>
  <si>
    <t>Anikken</t>
  </si>
  <si>
    <t>ALNAES</t>
  </si>
  <si>
    <t>Sohpie</t>
  </si>
  <si>
    <t>CARRIER-LAFORTE</t>
  </si>
  <si>
    <t>Anne Siri</t>
  </si>
  <si>
    <t>LERVIK</t>
  </si>
  <si>
    <t>Nicole</t>
  </si>
  <si>
    <t>SCHNEIDER</t>
  </si>
  <si>
    <t>Carly</t>
  </si>
  <si>
    <t>WYNN</t>
  </si>
  <si>
    <t>Vivian</t>
  </si>
  <si>
    <t>HETT</t>
  </si>
  <si>
    <t>Annika</t>
  </si>
  <si>
    <t>HICKS</t>
  </si>
  <si>
    <t>Guro</t>
  </si>
  <si>
    <t>JORDHEIM</t>
  </si>
  <si>
    <t>Hailey</t>
  </si>
  <si>
    <t>SWIRBUL</t>
  </si>
  <si>
    <t>Heather</t>
  </si>
  <si>
    <t>MOONEY</t>
  </si>
  <si>
    <t>Zoë</t>
  </si>
  <si>
    <t>Williams</t>
  </si>
  <si>
    <t>Kristen</t>
  </si>
  <si>
    <t>BOURNE</t>
  </si>
  <si>
    <t>Mia</t>
  </si>
  <si>
    <t>Serratore</t>
  </si>
  <si>
    <t>Julie</t>
  </si>
  <si>
    <t>Ensrud</t>
  </si>
  <si>
    <t>Laurence</t>
  </si>
  <si>
    <t>Dumais</t>
  </si>
  <si>
    <t>Maria</t>
  </si>
  <si>
    <t>Graefnings</t>
  </si>
  <si>
    <t>Mary</t>
  </si>
  <si>
    <t>ROSE</t>
  </si>
  <si>
    <t>Johanna</t>
  </si>
  <si>
    <t>TALIHARM</t>
  </si>
  <si>
    <t>Hallie</t>
  </si>
  <si>
    <t>GROSSMAN</t>
  </si>
  <si>
    <t>Sarah</t>
  </si>
  <si>
    <t>BEZDICEK</t>
  </si>
  <si>
    <t>Aurelie</t>
  </si>
  <si>
    <t>Dabudyk</t>
  </si>
  <si>
    <t>Kristine</t>
  </si>
  <si>
    <t>KARSRUD</t>
  </si>
  <si>
    <t>Katie</t>
  </si>
  <si>
    <t>WEAVER</t>
  </si>
  <si>
    <t>Anja</t>
  </si>
  <si>
    <t>Gruber</t>
  </si>
  <si>
    <t>Novie</t>
  </si>
  <si>
    <t>MCCABE</t>
  </si>
  <si>
    <t>Shields</t>
  </si>
  <si>
    <t>Karianne</t>
  </si>
  <si>
    <t>MOE</t>
  </si>
  <si>
    <t>Zina</t>
  </si>
  <si>
    <t>KOCHER</t>
  </si>
  <si>
    <t>Bettendorf</t>
  </si>
  <si>
    <t>Abigail</t>
  </si>
  <si>
    <t>Jarzin</t>
  </si>
  <si>
    <t>Sophie</t>
  </si>
  <si>
    <t>MCDONALD</t>
  </si>
  <si>
    <t>Andrea</t>
  </si>
  <si>
    <t>DUPONT</t>
  </si>
  <si>
    <t>Goble</t>
  </si>
  <si>
    <t>Laura</t>
  </si>
  <si>
    <t>McCabe</t>
  </si>
  <si>
    <t>Marianne</t>
  </si>
  <si>
    <t>Scherrer</t>
  </si>
  <si>
    <t>Taryn</t>
  </si>
  <si>
    <t>HUNT-SMITH</t>
  </si>
  <si>
    <t>Marit</t>
  </si>
  <si>
    <t>Marie</t>
  </si>
  <si>
    <t>Corriveau</t>
  </si>
  <si>
    <t>Evelina</t>
  </si>
  <si>
    <t>Sutro</t>
  </si>
  <si>
    <t>Claire</t>
  </si>
  <si>
    <t>LUBY</t>
  </si>
  <si>
    <t>Maya</t>
  </si>
  <si>
    <t>MACISAAC-JONES</t>
  </si>
  <si>
    <t>Britanny</t>
  </si>
  <si>
    <t>WEBSTER</t>
  </si>
  <si>
    <t>Bonnie</t>
  </si>
  <si>
    <t>Albrecht</t>
  </si>
  <si>
    <t>Alex</t>
  </si>
  <si>
    <t>Lawson</t>
  </si>
  <si>
    <t>Taeler</t>
  </si>
  <si>
    <t>Emma</t>
  </si>
  <si>
    <t>TARBATH</t>
  </si>
  <si>
    <t>Sonya</t>
  </si>
  <si>
    <t>Jampel</t>
  </si>
  <si>
    <t>Rena</t>
  </si>
  <si>
    <t>Schwartz</t>
  </si>
  <si>
    <t>Constance</t>
  </si>
  <si>
    <t>Vulliet</t>
  </si>
  <si>
    <t>DRACH</t>
  </si>
  <si>
    <t>Jordan</t>
  </si>
  <si>
    <t>FLOYD</t>
  </si>
  <si>
    <t>Sadie</t>
  </si>
  <si>
    <t>Peterson</t>
  </si>
  <si>
    <t>Phoebe</t>
  </si>
  <si>
    <t>Sweet</t>
  </si>
  <si>
    <t>Sheila</t>
  </si>
  <si>
    <t>Kealey</t>
  </si>
  <si>
    <t>Carmen</t>
  </si>
  <si>
    <t>Bango</t>
  </si>
  <si>
    <t>Margaret</t>
  </si>
  <si>
    <t>GELLERT</t>
  </si>
  <si>
    <t>Greta</t>
  </si>
  <si>
    <t>Jenkins</t>
  </si>
  <si>
    <t>Sydney</t>
  </si>
  <si>
    <t>PALMER-LEGER</t>
  </si>
  <si>
    <t>Alyssa</t>
  </si>
  <si>
    <t>Stowe</t>
  </si>
  <si>
    <t>Maddie</t>
  </si>
  <si>
    <t>Donovan</t>
  </si>
  <si>
    <t>Linn</t>
  </si>
  <si>
    <t>ERIKSEN</t>
  </si>
  <si>
    <t>FRITZ</t>
  </si>
  <si>
    <t>Amanda</t>
  </si>
  <si>
    <t>Kautzer</t>
  </si>
  <si>
    <t>Erin</t>
  </si>
  <si>
    <t>Moening</t>
  </si>
  <si>
    <t>Mae</t>
  </si>
  <si>
    <t>Chalmers</t>
  </si>
  <si>
    <t>Bronwyn</t>
  </si>
  <si>
    <t>Anne-Marie</t>
  </si>
  <si>
    <t>COMEAU</t>
  </si>
  <si>
    <t>Katherine</t>
  </si>
  <si>
    <t>Denis</t>
  </si>
  <si>
    <t>DICKINSON</t>
  </si>
  <si>
    <t>Tove</t>
  </si>
  <si>
    <t>Halvorsen</t>
  </si>
  <si>
    <t>Lucy</t>
  </si>
  <si>
    <t>Hochschartner</t>
  </si>
  <si>
    <t>Deedra</t>
  </si>
  <si>
    <t>IRWIN</t>
  </si>
  <si>
    <t>Ane</t>
  </si>
  <si>
    <t>JOHNSON</t>
  </si>
  <si>
    <t>Megan</t>
  </si>
  <si>
    <t>McTabish</t>
  </si>
  <si>
    <t>RUDD</t>
  </si>
  <si>
    <t>Mariah</t>
  </si>
  <si>
    <t>BREDAL</t>
  </si>
  <si>
    <t>Mikaela</t>
  </si>
  <si>
    <t>Mcmullen</t>
  </si>
  <si>
    <t>Mihell</t>
  </si>
  <si>
    <t>Orli</t>
  </si>
  <si>
    <t>Shamila</t>
  </si>
  <si>
    <t>AHMED</t>
  </si>
  <si>
    <t>AMBER</t>
  </si>
  <si>
    <t>BATHE</t>
  </si>
  <si>
    <t>Dahria</t>
  </si>
  <si>
    <t>BEATTY</t>
  </si>
  <si>
    <t>Jennie</t>
  </si>
  <si>
    <t>BENDER</t>
  </si>
  <si>
    <t>Emily</t>
  </si>
  <si>
    <t>BLACKMER</t>
  </si>
  <si>
    <t>Elissa</t>
  </si>
  <si>
    <t>BRADLEY</t>
  </si>
  <si>
    <t>Leah</t>
  </si>
  <si>
    <t>BRAMS</t>
  </si>
  <si>
    <t>BRENNAN</t>
  </si>
  <si>
    <t>Caroline</t>
  </si>
  <si>
    <t>BRISBOIS</t>
  </si>
  <si>
    <t>Cendrine</t>
  </si>
  <si>
    <t>BROWNE</t>
  </si>
  <si>
    <t>Emilie</t>
  </si>
  <si>
    <t>CEDERVAERN</t>
  </si>
  <si>
    <t>Mary-Kate</t>
  </si>
  <si>
    <t>CIRELLI</t>
  </si>
  <si>
    <t>Lisle</t>
  </si>
  <si>
    <t>COMPTON</t>
  </si>
  <si>
    <t>Virginia</t>
  </si>
  <si>
    <t>DE MARTIN TOPRANIN</t>
  </si>
  <si>
    <t>Kathleen</t>
  </si>
  <si>
    <t>DEWAHL</t>
  </si>
  <si>
    <t xml:space="preserve">Jessie </t>
  </si>
  <si>
    <t>DIGGINS</t>
  </si>
  <si>
    <t>DREISSIGACKER</t>
  </si>
  <si>
    <t>EGAN</t>
  </si>
  <si>
    <t>FELDMAN</t>
  </si>
  <si>
    <t>Kaitlin</t>
  </si>
  <si>
    <t>FINK</t>
  </si>
  <si>
    <t>Alice</t>
  </si>
  <si>
    <t>FLANDERS</t>
  </si>
  <si>
    <t>Madison</t>
  </si>
  <si>
    <t>FRASER</t>
  </si>
  <si>
    <t>Lizzie</t>
  </si>
  <si>
    <t>GILL</t>
  </si>
  <si>
    <t>Eliska</t>
  </si>
  <si>
    <t>HAJEK ALBRIGTEN</t>
  </si>
  <si>
    <t>HAJKOVA</t>
  </si>
  <si>
    <t>HANNAH</t>
  </si>
  <si>
    <t>HARDENBERG</t>
  </si>
  <si>
    <t>Isabella</t>
  </si>
  <si>
    <t>HOWDEN</t>
  </si>
  <si>
    <t>HYDE</t>
  </si>
  <si>
    <t xml:space="preserve">Jenn </t>
  </si>
  <si>
    <t>JACKSON</t>
  </si>
  <si>
    <t>Mackenzie</t>
  </si>
  <si>
    <t>KANADY</t>
  </si>
  <si>
    <t>Julia</t>
  </si>
  <si>
    <t>KERN</t>
  </si>
  <si>
    <t>Stephanie</t>
  </si>
  <si>
    <t>KIRK</t>
  </si>
  <si>
    <t>Jessie</t>
  </si>
  <si>
    <t>KNORI</t>
  </si>
  <si>
    <t>LEE</t>
  </si>
  <si>
    <t>Quinn</t>
  </si>
  <si>
    <t>LEHMKUHL</t>
  </si>
  <si>
    <t>MAX</t>
  </si>
  <si>
    <t>Veronica</t>
  </si>
  <si>
    <t>MAYERHOFER</t>
  </si>
  <si>
    <t>Cambria</t>
  </si>
  <si>
    <t>MCDERMOTT</t>
  </si>
  <si>
    <t>MEHAIN</t>
  </si>
  <si>
    <t>Jaqueline</t>
  </si>
  <si>
    <t>MOURAO</t>
  </si>
  <si>
    <t>Natalia</t>
  </si>
  <si>
    <t>MUELLER</t>
  </si>
  <si>
    <t>Merete</t>
  </si>
  <si>
    <t>MYRSETH</t>
  </si>
  <si>
    <t>NARYSHKINA</t>
  </si>
  <si>
    <t>NELSON</t>
  </si>
  <si>
    <t>Krista</t>
  </si>
  <si>
    <t>NIIRANEN</t>
  </si>
  <si>
    <t>Josefin</t>
  </si>
  <si>
    <t>NILSSON</t>
  </si>
  <si>
    <t>O'CONNELL</t>
  </si>
  <si>
    <t>PALUSZEK</t>
  </si>
  <si>
    <t>Katerina</t>
  </si>
  <si>
    <t>PAUL</t>
  </si>
  <si>
    <t>Zoe</t>
  </si>
  <si>
    <t>PEKOS</t>
  </si>
  <si>
    <t>Iris</t>
  </si>
  <si>
    <t>PESSEY</t>
  </si>
  <si>
    <t>Mathilde</t>
  </si>
  <si>
    <t>PETITJEAN</t>
  </si>
  <si>
    <t>Annie</t>
  </si>
  <si>
    <t>POKORNY</t>
  </si>
  <si>
    <t>Kikkan</t>
  </si>
  <si>
    <t>RANDALL</t>
  </si>
  <si>
    <t>RICHARDSON</t>
  </si>
  <si>
    <t>Kati</t>
  </si>
  <si>
    <t>ROIVAS</t>
  </si>
  <si>
    <t>Riitta Liisa</t>
  </si>
  <si>
    <t>ROPONEN</t>
  </si>
  <si>
    <t>Ida</t>
  </si>
  <si>
    <t>SARGENT</t>
  </si>
  <si>
    <t>SCHIMPL</t>
  </si>
  <si>
    <t>Eva</t>
  </si>
  <si>
    <t>SEVERRUS</t>
  </si>
  <si>
    <t>Amalia</t>
  </si>
  <si>
    <t>SIEGEL</t>
  </si>
  <si>
    <t>Ezra</t>
  </si>
  <si>
    <t>Aja</t>
  </si>
  <si>
    <t>STARKEY</t>
  </si>
  <si>
    <t>Liz</t>
  </si>
  <si>
    <t>STEPHEN</t>
  </si>
  <si>
    <t>Brandy</t>
  </si>
  <si>
    <t>STEWART</t>
  </si>
  <si>
    <t>STEWART-JONES</t>
  </si>
  <si>
    <t>Sloan</t>
  </si>
  <si>
    <t>STOREY</t>
  </si>
  <si>
    <t>Casey</t>
  </si>
  <si>
    <t>WRIGHT</t>
  </si>
  <si>
    <t>YOUKEY</t>
  </si>
  <si>
    <t>OWG U.S. Ski &amp; Snowboard SuperTour Points, 2017-18</t>
  </si>
  <si>
    <t>FS; QUALIFICATION ONLY</t>
  </si>
  <si>
    <t>CL; QUALIFICATION ONLY</t>
  </si>
  <si>
    <t>Nat'ls FS SP</t>
  </si>
  <si>
    <t>QUALFICATION</t>
  </si>
  <si>
    <t>Nat'ls CL SP</t>
  </si>
  <si>
    <t>Best 2</t>
  </si>
  <si>
    <t>BONUS POINTS | 1st-2nd-3rd 15-10-5</t>
  </si>
  <si>
    <t>USA citizen?</t>
  </si>
  <si>
    <t>Yes</t>
  </si>
  <si>
    <t>Gavin</t>
  </si>
  <si>
    <t>MCEWEN</t>
  </si>
  <si>
    <t>HANNA</t>
  </si>
  <si>
    <t>Nolan</t>
  </si>
  <si>
    <t>HERZOG</t>
  </si>
  <si>
    <t>JAGER</t>
  </si>
  <si>
    <t>Nicholas</t>
  </si>
  <si>
    <t>SWEENEY</t>
  </si>
  <si>
    <t>No</t>
  </si>
  <si>
    <t>Hakon</t>
  </si>
  <si>
    <t>Jacob</t>
  </si>
  <si>
    <t>ENGSTROEM</t>
  </si>
  <si>
    <t>Nationals CL 20km mass</t>
  </si>
  <si>
    <t>Anna</t>
  </si>
  <si>
    <t>FAKE</t>
  </si>
  <si>
    <t>Kristin</t>
  </si>
  <si>
    <t>LANGE</t>
  </si>
  <si>
    <t>DONOVAN</t>
  </si>
  <si>
    <t>SNOW</t>
  </si>
  <si>
    <t>Ryan</t>
  </si>
  <si>
    <t>TERRY</t>
  </si>
  <si>
    <t>Jenea</t>
  </si>
  <si>
    <t>RASMUSSEN</t>
  </si>
  <si>
    <t>NO FIS</t>
  </si>
  <si>
    <t xml:space="preserve">Hanna </t>
  </si>
  <si>
    <t>COLE</t>
  </si>
  <si>
    <t>FOX</t>
  </si>
  <si>
    <t>{1;2;3;4;5;6;7;8;9;10;11;12;13;14;15;16;17;18,19;20;21}</t>
  </si>
  <si>
    <t>{30;25;21;18;16;15;14;13;12;11;10;9;8;7;6;5;4;3;2;1;0}</t>
  </si>
  <si>
    <t>{45;35;26;18;16;15;14;13;12;11;10;9;8;7;6;5;4;3;2;1;0}</t>
  </si>
  <si>
    <t>{15;12.5;10.5;9;8;7.5;7;6.5;6;5.5;5;4.5;4;3.5;3;2.5;2;1.5;1;0.5;0}</t>
  </si>
  <si>
    <t>WM</t>
  </si>
  <si>
    <t>US Nats</t>
  </si>
  <si>
    <t>GRAND CHAMPION</t>
  </si>
  <si>
    <t xml:space="preserve">Antoine </t>
  </si>
  <si>
    <t>CYR</t>
  </si>
  <si>
    <t>NEWELL</t>
  </si>
  <si>
    <t>Dawson</t>
  </si>
  <si>
    <t>Susan</t>
  </si>
  <si>
    <t>DUNKLEE</t>
  </si>
  <si>
    <t>Cate</t>
  </si>
  <si>
    <t>WOOD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</si>
</sst>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1"/>
      <color indexed="8"/>
      <name val="Calibri"/>
      <family val="2"/>
    </font>
    <font>
      <u/>
      <sz val="11"/>
      <color indexed="8"/>
      <name val="Calibri"/>
      <family val="2"/>
    </font>
    <font>
      <u/>
      <sz val="12"/>
      <color indexed="8"/>
      <name val="Calibri"/>
      <family val="2"/>
    </font>
    <font>
      <sz val="8"/>
      <color indexed="8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rgb="FF92D050"/>
        <bgColor indexed="64"/>
      </patternFill>
    </fill>
  </fills>
  <borders count="9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auto="1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thin">
        <color auto="1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/>
      <bottom style="thin">
        <color auto="1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medium">
        <color indexed="8"/>
      </right>
      <top/>
      <bottom style="thin">
        <color auto="1"/>
      </bottom>
      <diagonal/>
    </border>
    <border>
      <left style="medium">
        <color indexed="8"/>
      </left>
      <right style="thin">
        <color indexed="10"/>
      </right>
      <top/>
      <bottom style="thin">
        <color auto="1"/>
      </bottom>
      <diagonal/>
    </border>
    <border>
      <left style="thin">
        <color indexed="10"/>
      </left>
      <right style="medium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8"/>
      </left>
      <right style="thin">
        <color indexed="10"/>
      </right>
      <top/>
      <bottom style="medium">
        <color indexed="8"/>
      </bottom>
      <diagonal/>
    </border>
    <border>
      <left style="thin">
        <color indexed="10"/>
      </left>
      <right style="medium">
        <color indexed="8"/>
      </right>
      <top/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auto="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auto="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10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 style="thin">
        <color indexed="10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387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/>
    <xf numFmtId="0" fontId="0" fillId="2" borderId="1" xfId="0" applyFont="1" applyFill="1" applyBorder="1" applyAlignment="1"/>
    <xf numFmtId="0" fontId="0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left"/>
    </xf>
    <xf numFmtId="0" fontId="0" fillId="2" borderId="2" xfId="0" applyFont="1" applyFill="1" applyBorder="1" applyAlignment="1"/>
    <xf numFmtId="0" fontId="0" fillId="2" borderId="2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49" fontId="4" fillId="3" borderId="4" xfId="0" applyNumberFormat="1" applyFont="1" applyFill="1" applyBorder="1" applyAlignment="1">
      <alignment horizontal="center"/>
    </xf>
    <xf numFmtId="49" fontId="4" fillId="4" borderId="5" xfId="0" applyNumberFormat="1" applyFont="1" applyFill="1" applyBorder="1" applyAlignment="1">
      <alignment horizontal="center"/>
    </xf>
    <xf numFmtId="49" fontId="4" fillId="5" borderId="6" xfId="0" applyNumberFormat="1" applyFont="1" applyFill="1" applyBorder="1" applyAlignment="1">
      <alignment horizontal="center"/>
    </xf>
    <xf numFmtId="0" fontId="0" fillId="2" borderId="7" xfId="0" applyFont="1" applyFill="1" applyBorder="1" applyAlignment="1"/>
    <xf numFmtId="0" fontId="3" fillId="2" borderId="1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49" fontId="0" fillId="2" borderId="19" xfId="0" applyNumberFormat="1" applyFont="1" applyFill="1" applyBorder="1" applyAlignment="1"/>
    <xf numFmtId="49" fontId="0" fillId="2" borderId="10" xfId="0" applyNumberFormat="1" applyFont="1" applyFill="1" applyBorder="1" applyAlignment="1"/>
    <xf numFmtId="49" fontId="0" fillId="2" borderId="11" xfId="0" applyNumberFormat="1" applyFont="1" applyFill="1" applyBorder="1" applyAlignment="1"/>
    <xf numFmtId="0" fontId="0" fillId="2" borderId="20" xfId="0" applyFont="1" applyFill="1" applyBorder="1" applyAlignment="1"/>
    <xf numFmtId="0" fontId="0" fillId="2" borderId="21" xfId="0" applyFont="1" applyFill="1" applyBorder="1" applyAlignment="1"/>
    <xf numFmtId="49" fontId="6" fillId="2" borderId="19" xfId="0" applyNumberFormat="1" applyFont="1" applyFill="1" applyBorder="1" applyAlignment="1">
      <alignment horizontal="center"/>
    </xf>
    <xf numFmtId="49" fontId="6" fillId="2" borderId="10" xfId="0" applyNumberFormat="1" applyFont="1" applyFill="1" applyBorder="1" applyAlignment="1">
      <alignment horizontal="center"/>
    </xf>
    <xf numFmtId="49" fontId="6" fillId="2" borderId="11" xfId="0" applyNumberFormat="1" applyFont="1" applyFill="1" applyBorder="1" applyAlignment="1">
      <alignment horizontal="center"/>
    </xf>
    <xf numFmtId="0" fontId="7" fillId="2" borderId="7" xfId="0" applyNumberFormat="1" applyFont="1" applyFill="1" applyBorder="1" applyAlignment="1"/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0" fillId="2" borderId="22" xfId="0" applyNumberFormat="1" applyFont="1" applyFill="1" applyBorder="1" applyAlignment="1">
      <alignment horizontal="center"/>
    </xf>
    <xf numFmtId="0" fontId="0" fillId="2" borderId="22" xfId="0" applyNumberFormat="1" applyFont="1" applyFill="1" applyBorder="1" applyAlignment="1"/>
    <xf numFmtId="49" fontId="0" fillId="2" borderId="4" xfId="0" applyNumberFormat="1" applyFont="1" applyFill="1" applyBorder="1" applyAlignment="1">
      <alignment horizontal="left"/>
    </xf>
    <xf numFmtId="49" fontId="0" fillId="2" borderId="6" xfId="0" applyNumberFormat="1" applyFont="1" applyFill="1" applyBorder="1" applyAlignment="1">
      <alignment horizontal="left"/>
    </xf>
    <xf numFmtId="49" fontId="0" fillId="2" borderId="23" xfId="0" applyNumberFormat="1" applyFont="1" applyFill="1" applyBorder="1" applyAlignment="1">
      <alignment horizontal="left"/>
    </xf>
    <xf numFmtId="0" fontId="0" fillId="2" borderId="24" xfId="0" applyNumberFormat="1" applyFont="1" applyFill="1" applyBorder="1" applyAlignment="1">
      <alignment horizontal="left"/>
    </xf>
    <xf numFmtId="49" fontId="0" fillId="2" borderId="22" xfId="0" applyNumberFormat="1" applyFont="1" applyFill="1" applyBorder="1" applyAlignment="1"/>
    <xf numFmtId="0" fontId="8" fillId="3" borderId="4" xfId="0" applyNumberFormat="1" applyFont="1" applyFill="1" applyBorder="1" applyAlignment="1">
      <alignment horizontal="center" vertical="center"/>
    </xf>
    <xf numFmtId="0" fontId="8" fillId="4" borderId="25" xfId="0" applyNumberFormat="1" applyFont="1" applyFill="1" applyBorder="1" applyAlignment="1">
      <alignment horizontal="center" vertical="center"/>
    </xf>
    <xf numFmtId="0" fontId="8" fillId="5" borderId="6" xfId="0" applyNumberFormat="1" applyFont="1" applyFill="1" applyBorder="1" applyAlignment="1">
      <alignment horizontal="center" vertical="center"/>
    </xf>
    <xf numFmtId="0" fontId="0" fillId="2" borderId="4" xfId="0" applyNumberFormat="1" applyFont="1" applyFill="1" applyBorder="1" applyAlignment="1"/>
    <xf numFmtId="0" fontId="2" fillId="4" borderId="6" xfId="0" applyNumberFormat="1" applyFont="1" applyFill="1" applyBorder="1" applyAlignment="1">
      <alignment horizontal="center" vertical="center"/>
    </xf>
    <xf numFmtId="0" fontId="2" fillId="5" borderId="6" xfId="0" applyNumberFormat="1" applyFont="1" applyFill="1" applyBorder="1" applyAlignment="1">
      <alignment horizontal="center" vertical="center"/>
    </xf>
    <xf numFmtId="0" fontId="0" fillId="2" borderId="4" xfId="0" applyNumberFormat="1" applyFont="1" applyFill="1" applyBorder="1" applyAlignment="1">
      <alignment horizontal="center"/>
    </xf>
    <xf numFmtId="0" fontId="0" fillId="5" borderId="6" xfId="0" applyNumberFormat="1" applyFont="1" applyFill="1" applyBorder="1" applyAlignment="1">
      <alignment horizontal="center"/>
    </xf>
    <xf numFmtId="0" fontId="2" fillId="6" borderId="6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0" fontId="0" fillId="4" borderId="6" xfId="0" applyNumberFormat="1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26" xfId="0" applyNumberFormat="1" applyFont="1" applyFill="1" applyBorder="1" applyAlignment="1">
      <alignment horizontal="center"/>
    </xf>
    <xf numFmtId="0" fontId="0" fillId="2" borderId="26" xfId="0" applyNumberFormat="1" applyFont="1" applyFill="1" applyBorder="1" applyAlignment="1"/>
    <xf numFmtId="49" fontId="0" fillId="2" borderId="27" xfId="0" applyNumberFormat="1" applyFont="1" applyFill="1" applyBorder="1" applyAlignment="1">
      <alignment horizontal="left"/>
    </xf>
    <xf numFmtId="49" fontId="0" fillId="2" borderId="28" xfId="0" applyNumberFormat="1" applyFont="1" applyFill="1" applyBorder="1" applyAlignment="1">
      <alignment horizontal="left"/>
    </xf>
    <xf numFmtId="49" fontId="0" fillId="2" borderId="29" xfId="0" applyNumberFormat="1" applyFont="1" applyFill="1" applyBorder="1" applyAlignment="1">
      <alignment horizontal="left"/>
    </xf>
    <xf numFmtId="0" fontId="0" fillId="2" borderId="30" xfId="0" applyNumberFormat="1" applyFont="1" applyFill="1" applyBorder="1" applyAlignment="1">
      <alignment horizontal="left"/>
    </xf>
    <xf numFmtId="49" fontId="0" fillId="2" borderId="26" xfId="0" applyNumberFormat="1" applyFont="1" applyFill="1" applyBorder="1" applyAlignment="1"/>
    <xf numFmtId="0" fontId="8" fillId="3" borderId="27" xfId="0" applyNumberFormat="1" applyFont="1" applyFill="1" applyBorder="1" applyAlignment="1">
      <alignment horizontal="center" vertical="center"/>
    </xf>
    <xf numFmtId="0" fontId="8" fillId="5" borderId="28" xfId="0" applyNumberFormat="1" applyFont="1" applyFill="1" applyBorder="1" applyAlignment="1">
      <alignment horizontal="center" vertical="center"/>
    </xf>
    <xf numFmtId="0" fontId="0" fillId="2" borderId="27" xfId="0" applyFont="1" applyFill="1" applyBorder="1" applyAlignment="1"/>
    <xf numFmtId="0" fontId="2" fillId="4" borderId="28" xfId="0" applyNumberFormat="1" applyFont="1" applyFill="1" applyBorder="1" applyAlignment="1">
      <alignment horizontal="center" vertical="center"/>
    </xf>
    <xf numFmtId="0" fontId="0" fillId="2" borderId="27" xfId="0" applyNumberFormat="1" applyFont="1" applyFill="1" applyBorder="1" applyAlignment="1"/>
    <xf numFmtId="0" fontId="2" fillId="5" borderId="28" xfId="0" applyNumberFormat="1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/>
    </xf>
    <xf numFmtId="0" fontId="0" fillId="5" borderId="28" xfId="0" applyNumberFormat="1" applyFont="1" applyFill="1" applyBorder="1" applyAlignment="1">
      <alignment horizontal="center"/>
    </xf>
    <xf numFmtId="0" fontId="0" fillId="2" borderId="27" xfId="0" applyNumberFormat="1" applyFont="1" applyFill="1" applyBorder="1" applyAlignment="1">
      <alignment horizontal="center"/>
    </xf>
    <xf numFmtId="0" fontId="2" fillId="6" borderId="28" xfId="0" applyNumberFormat="1" applyFont="1" applyFill="1" applyBorder="1" applyAlignment="1">
      <alignment horizontal="center" vertical="center"/>
    </xf>
    <xf numFmtId="0" fontId="0" fillId="4" borderId="28" xfId="0" applyNumberFormat="1" applyFont="1" applyFill="1" applyBorder="1" applyAlignment="1">
      <alignment horizontal="center"/>
    </xf>
    <xf numFmtId="49" fontId="0" fillId="2" borderId="27" xfId="0" applyNumberFormat="1" applyFont="1" applyFill="1" applyBorder="1" applyAlignment="1"/>
    <xf numFmtId="49" fontId="0" fillId="2" borderId="28" xfId="0" applyNumberFormat="1" applyFont="1" applyFill="1" applyBorder="1" applyAlignment="1"/>
    <xf numFmtId="0" fontId="0" fillId="2" borderId="31" xfId="0" applyNumberFormat="1" applyFont="1" applyFill="1" applyBorder="1" applyAlignment="1"/>
    <xf numFmtId="0" fontId="0" fillId="2" borderId="7" xfId="0" applyNumberFormat="1" applyFont="1" applyFill="1" applyBorder="1" applyAlignment="1"/>
    <xf numFmtId="0" fontId="0" fillId="2" borderId="32" xfId="0" applyNumberFormat="1" applyFont="1" applyFill="1" applyBorder="1" applyAlignment="1"/>
    <xf numFmtId="0" fontId="0" fillId="2" borderId="26" xfId="0" applyFont="1" applyFill="1" applyBorder="1" applyAlignment="1"/>
    <xf numFmtId="0" fontId="0" fillId="2" borderId="31" xfId="0" applyFont="1" applyFill="1" applyBorder="1" applyAlignment="1"/>
    <xf numFmtId="0" fontId="0" fillId="2" borderId="30" xfId="0" applyFont="1" applyFill="1" applyBorder="1" applyAlignment="1">
      <alignment horizontal="left"/>
    </xf>
    <xf numFmtId="0" fontId="9" fillId="2" borderId="27" xfId="0" applyFont="1" applyFill="1" applyBorder="1" applyAlignment="1">
      <alignment horizontal="center"/>
    </xf>
    <xf numFmtId="0" fontId="10" fillId="4" borderId="28" xfId="0" applyNumberFormat="1" applyFont="1" applyFill="1" applyBorder="1" applyAlignment="1">
      <alignment horizontal="center" vertical="center"/>
    </xf>
    <xf numFmtId="0" fontId="10" fillId="5" borderId="28" xfId="0" applyNumberFormat="1" applyFont="1" applyFill="1" applyBorder="1" applyAlignment="1">
      <alignment horizontal="center" vertical="center"/>
    </xf>
    <xf numFmtId="0" fontId="9" fillId="5" borderId="28" xfId="0" applyNumberFormat="1" applyFont="1" applyFill="1" applyBorder="1" applyAlignment="1">
      <alignment horizontal="center"/>
    </xf>
    <xf numFmtId="0" fontId="9" fillId="4" borderId="28" xfId="0" applyNumberFormat="1" applyFont="1" applyFill="1" applyBorder="1" applyAlignment="1">
      <alignment horizontal="center"/>
    </xf>
    <xf numFmtId="49" fontId="0" fillId="2" borderId="26" xfId="0" applyNumberFormat="1" applyFont="1" applyFill="1" applyBorder="1" applyAlignment="1">
      <alignment horizontal="left"/>
    </xf>
    <xf numFmtId="49" fontId="0" fillId="2" borderId="33" xfId="0" applyNumberFormat="1" applyFont="1" applyFill="1" applyBorder="1" applyAlignment="1">
      <alignment horizontal="left"/>
    </xf>
    <xf numFmtId="0" fontId="0" fillId="2" borderId="34" xfId="0" applyFont="1" applyFill="1" applyBorder="1" applyAlignment="1">
      <alignment horizontal="left"/>
    </xf>
    <xf numFmtId="0" fontId="0" fillId="2" borderId="28" xfId="0" applyFont="1" applyFill="1" applyBorder="1" applyAlignment="1"/>
    <xf numFmtId="0" fontId="0" fillId="2" borderId="32" xfId="0" applyFont="1" applyFill="1" applyBorder="1" applyAlignment="1"/>
    <xf numFmtId="0" fontId="2" fillId="4" borderId="28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/>
    </xf>
    <xf numFmtId="49" fontId="0" fillId="2" borderId="14" xfId="0" applyNumberFormat="1" applyFont="1" applyFill="1" applyBorder="1" applyAlignment="1"/>
    <xf numFmtId="49" fontId="0" fillId="2" borderId="16" xfId="0" applyNumberFormat="1" applyFont="1" applyFill="1" applyBorder="1" applyAlignment="1"/>
    <xf numFmtId="49" fontId="0" fillId="2" borderId="35" xfId="0" applyNumberFormat="1" applyFont="1" applyFill="1" applyBorder="1" applyAlignment="1"/>
    <xf numFmtId="0" fontId="0" fillId="2" borderId="14" xfId="0" applyFont="1" applyFill="1" applyBorder="1" applyAlignment="1"/>
    <xf numFmtId="0" fontId="2" fillId="4" borderId="16" xfId="0" applyNumberFormat="1" applyFont="1" applyFill="1" applyBorder="1" applyAlignment="1">
      <alignment horizontal="center" vertical="center"/>
    </xf>
    <xf numFmtId="0" fontId="2" fillId="5" borderId="16" xfId="0" applyNumberFormat="1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/>
    </xf>
    <xf numFmtId="0" fontId="0" fillId="5" borderId="16" xfId="0" applyNumberFormat="1" applyFont="1" applyFill="1" applyBorder="1" applyAlignment="1">
      <alignment horizontal="center"/>
    </xf>
    <xf numFmtId="0" fontId="0" fillId="4" borderId="16" xfId="0" applyNumberFormat="1" applyFont="1" applyFill="1" applyBorder="1" applyAlignment="1">
      <alignment horizontal="center"/>
    </xf>
    <xf numFmtId="0" fontId="0" fillId="5" borderId="16" xfId="0" applyFont="1" applyFill="1" applyBorder="1" applyAlignment="1">
      <alignment horizontal="center"/>
    </xf>
    <xf numFmtId="0" fontId="0" fillId="2" borderId="36" xfId="0" applyFont="1" applyFill="1" applyBorder="1" applyAlignment="1"/>
    <xf numFmtId="0" fontId="0" fillId="2" borderId="37" xfId="0" applyFont="1" applyFill="1" applyBorder="1" applyAlignment="1"/>
    <xf numFmtId="0" fontId="0" fillId="2" borderId="1" xfId="0" applyNumberFormat="1" applyFont="1" applyFill="1" applyBorder="1" applyAlignment="1"/>
    <xf numFmtId="0" fontId="0" fillId="2" borderId="1" xfId="0" applyNumberFormat="1" applyFont="1" applyFill="1" applyBorder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0" fillId="2" borderId="0" xfId="0" applyNumberFormat="1" applyFont="1" applyFill="1" applyAlignment="1"/>
    <xf numFmtId="0" fontId="0" fillId="2" borderId="0" xfId="0" applyNumberFormat="1" applyFont="1" applyFill="1" applyAlignment="1">
      <alignment horizontal="center"/>
    </xf>
    <xf numFmtId="0" fontId="4" fillId="2" borderId="0" xfId="0" applyNumberFormat="1" applyFont="1" applyFill="1" applyAlignment="1">
      <alignment horizontal="center"/>
    </xf>
    <xf numFmtId="0" fontId="1" fillId="2" borderId="1" xfId="0" applyFont="1" applyFill="1" applyBorder="1" applyAlignment="1"/>
    <xf numFmtId="0" fontId="8" fillId="2" borderId="1" xfId="0" applyFont="1" applyFill="1" applyBorder="1" applyAlignment="1"/>
    <xf numFmtId="0" fontId="8" fillId="2" borderId="2" xfId="0" applyFont="1" applyFill="1" applyBorder="1" applyAlignment="1"/>
    <xf numFmtId="49" fontId="0" fillId="2" borderId="1" xfId="0" applyNumberFormat="1" applyFont="1" applyFill="1" applyBorder="1" applyAlignment="1"/>
    <xf numFmtId="0" fontId="3" fillId="2" borderId="7" xfId="0" applyFont="1" applyFill="1" applyBorder="1" applyAlignment="1"/>
    <xf numFmtId="0" fontId="5" fillId="2" borderId="7" xfId="0" applyFont="1" applyFill="1" applyBorder="1" applyAlignment="1"/>
    <xf numFmtId="49" fontId="6" fillId="2" borderId="19" xfId="0" applyNumberFormat="1" applyFont="1" applyFill="1" applyBorder="1" applyAlignment="1"/>
    <xf numFmtId="0" fontId="6" fillId="2" borderId="20" xfId="0" applyFont="1" applyFill="1" applyBorder="1" applyAlignment="1"/>
    <xf numFmtId="0" fontId="6" fillId="2" borderId="21" xfId="0" applyFont="1" applyFill="1" applyBorder="1" applyAlignment="1"/>
    <xf numFmtId="49" fontId="6" fillId="2" borderId="38" xfId="0" applyNumberFormat="1" applyFont="1" applyFill="1" applyBorder="1" applyAlignment="1">
      <alignment horizontal="center"/>
    </xf>
    <xf numFmtId="49" fontId="0" fillId="2" borderId="23" xfId="0" applyNumberFormat="1" applyFont="1" applyFill="1" applyBorder="1" applyAlignment="1"/>
    <xf numFmtId="49" fontId="0" fillId="2" borderId="29" xfId="0" applyNumberFormat="1" applyFont="1" applyFill="1" applyBorder="1" applyAlignment="1"/>
    <xf numFmtId="0" fontId="0" fillId="2" borderId="39" xfId="0" applyNumberFormat="1" applyFont="1" applyFill="1" applyBorder="1" applyAlignment="1">
      <alignment horizontal="left"/>
    </xf>
    <xf numFmtId="0" fontId="0" fillId="2" borderId="3" xfId="0" applyNumberFormat="1" applyFont="1" applyFill="1" applyBorder="1" applyAlignment="1"/>
    <xf numFmtId="0" fontId="0" fillId="2" borderId="40" xfId="0" applyNumberFormat="1" applyFont="1" applyFill="1" applyBorder="1" applyAlignment="1"/>
    <xf numFmtId="49" fontId="0" fillId="2" borderId="31" xfId="0" applyNumberFormat="1" applyFont="1" applyFill="1" applyBorder="1" applyAlignment="1"/>
    <xf numFmtId="0" fontId="0" fillId="2" borderId="29" xfId="0" applyNumberFormat="1" applyFont="1" applyFill="1" applyBorder="1" applyAlignment="1">
      <alignment horizontal="center"/>
    </xf>
    <xf numFmtId="0" fontId="0" fillId="2" borderId="41" xfId="0" applyNumberFormat="1" applyFont="1" applyFill="1" applyBorder="1" applyAlignment="1"/>
    <xf numFmtId="49" fontId="0" fillId="2" borderId="40" xfId="0" applyNumberFormat="1" applyFont="1" applyFill="1" applyBorder="1" applyAlignment="1"/>
    <xf numFmtId="49" fontId="0" fillId="2" borderId="3" xfId="0" applyNumberFormat="1" applyFont="1" applyFill="1" applyBorder="1" applyAlignment="1"/>
    <xf numFmtId="0" fontId="0" fillId="2" borderId="39" xfId="0" applyFont="1" applyFill="1" applyBorder="1" applyAlignment="1">
      <alignment horizontal="left"/>
    </xf>
    <xf numFmtId="0" fontId="8" fillId="5" borderId="33" xfId="0" applyNumberFormat="1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left"/>
    </xf>
    <xf numFmtId="0" fontId="0" fillId="2" borderId="41" xfId="0" applyNumberFormat="1" applyFont="1" applyFill="1" applyBorder="1" applyAlignment="1">
      <alignment horizontal="left"/>
    </xf>
    <xf numFmtId="0" fontId="0" fillId="2" borderId="37" xfId="0" applyNumberFormat="1" applyFont="1" applyFill="1" applyBorder="1" applyAlignment="1">
      <alignment horizontal="left"/>
    </xf>
    <xf numFmtId="49" fontId="0" fillId="2" borderId="26" xfId="0" applyNumberFormat="1" applyFont="1" applyFill="1" applyBorder="1" applyAlignment="1">
      <alignment wrapText="1"/>
    </xf>
    <xf numFmtId="0" fontId="0" fillId="2" borderId="41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center"/>
    </xf>
    <xf numFmtId="0" fontId="0" fillId="2" borderId="40" xfId="0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49" fontId="0" fillId="2" borderId="39" xfId="0" applyNumberFormat="1" applyFont="1" applyFill="1" applyBorder="1" applyAlignment="1"/>
    <xf numFmtId="49" fontId="0" fillId="2" borderId="33" xfId="0" applyNumberFormat="1" applyFont="1" applyFill="1" applyBorder="1" applyAlignment="1"/>
    <xf numFmtId="49" fontId="0" fillId="2" borderId="26" xfId="0" applyNumberFormat="1" applyFont="1" applyFill="1" applyBorder="1" applyAlignment="1">
      <alignment horizontal="center"/>
    </xf>
    <xf numFmtId="49" fontId="0" fillId="2" borderId="31" xfId="0" applyNumberFormat="1" applyFont="1" applyFill="1" applyBorder="1" applyAlignment="1">
      <alignment horizontal="center"/>
    </xf>
    <xf numFmtId="49" fontId="0" fillId="2" borderId="40" xfId="0" applyNumberFormat="1" applyFont="1" applyFill="1" applyBorder="1" applyAlignment="1">
      <alignment horizontal="center"/>
    </xf>
    <xf numFmtId="0" fontId="0" fillId="2" borderId="36" xfId="0" applyNumberFormat="1" applyFont="1" applyFill="1" applyBorder="1" applyAlignment="1">
      <alignment horizontal="center"/>
    </xf>
    <xf numFmtId="0" fontId="0" fillId="2" borderId="43" xfId="0" applyNumberFormat="1" applyFont="1" applyFill="1" applyBorder="1" applyAlignment="1">
      <alignment horizontal="center"/>
    </xf>
    <xf numFmtId="0" fontId="0" fillId="2" borderId="44" xfId="0" applyNumberFormat="1" applyFont="1" applyFill="1" applyBorder="1" applyAlignment="1"/>
    <xf numFmtId="47" fontId="0" fillId="2" borderId="1" xfId="0" applyNumberFormat="1" applyFont="1" applyFill="1" applyBorder="1" applyAlignment="1"/>
    <xf numFmtId="0" fontId="0" fillId="0" borderId="0" xfId="0" applyNumberFormat="1" applyFont="1" applyAlignment="1"/>
    <xf numFmtId="0" fontId="3" fillId="2" borderId="48" xfId="0" applyFont="1" applyFill="1" applyBorder="1" applyAlignment="1">
      <alignment horizontal="center"/>
    </xf>
    <xf numFmtId="49" fontId="5" fillId="8" borderId="53" xfId="0" applyNumberFormat="1" applyFont="1" applyFill="1" applyBorder="1" applyAlignment="1">
      <alignment horizontal="center"/>
    </xf>
    <xf numFmtId="49" fontId="11" fillId="10" borderId="54" xfId="0" applyNumberFormat="1" applyFont="1" applyFill="1" applyBorder="1" applyAlignment="1">
      <alignment horizontal="center"/>
    </xf>
    <xf numFmtId="49" fontId="6" fillId="2" borderId="14" xfId="0" applyNumberFormat="1" applyFont="1" applyFill="1" applyBorder="1" applyAlignment="1">
      <alignment horizontal="center"/>
    </xf>
    <xf numFmtId="49" fontId="6" fillId="2" borderId="16" xfId="0" applyNumberFormat="1" applyFont="1" applyFill="1" applyBorder="1" applyAlignment="1">
      <alignment horizontal="center"/>
    </xf>
    <xf numFmtId="49" fontId="6" fillId="2" borderId="20" xfId="0" applyNumberFormat="1" applyFont="1" applyFill="1" applyBorder="1" applyAlignment="1">
      <alignment horizontal="center"/>
    </xf>
    <xf numFmtId="49" fontId="6" fillId="2" borderId="21" xfId="0" applyNumberFormat="1" applyFont="1" applyFill="1" applyBorder="1" applyAlignment="1">
      <alignment horizontal="center"/>
    </xf>
    <xf numFmtId="49" fontId="0" fillId="2" borderId="5" xfId="0" applyNumberFormat="1" applyFont="1" applyFill="1" applyBorder="1" applyAlignment="1">
      <alignment horizontal="left"/>
    </xf>
    <xf numFmtId="0" fontId="0" fillId="2" borderId="4" xfId="0" applyFont="1" applyFill="1" applyBorder="1" applyAlignment="1"/>
    <xf numFmtId="49" fontId="0" fillId="2" borderId="6" xfId="0" applyNumberFormat="1" applyFont="1" applyFill="1" applyBorder="1" applyAlignment="1"/>
    <xf numFmtId="0" fontId="8" fillId="4" borderId="4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49" fontId="0" fillId="2" borderId="25" xfId="0" applyNumberFormat="1" applyFont="1" applyFill="1" applyBorder="1" applyAlignment="1">
      <alignment horizontal="left"/>
    </xf>
    <xf numFmtId="0" fontId="8" fillId="4" borderId="27" xfId="0" applyFont="1" applyFill="1" applyBorder="1" applyAlignment="1">
      <alignment horizontal="center" vertical="center"/>
    </xf>
    <xf numFmtId="0" fontId="8" fillId="5" borderId="28" xfId="0" applyFont="1" applyFill="1" applyBorder="1" applyAlignment="1">
      <alignment horizontal="center" vertical="center"/>
    </xf>
    <xf numFmtId="49" fontId="0" fillId="2" borderId="25" xfId="0" applyNumberFormat="1" applyFont="1" applyFill="1" applyBorder="1" applyAlignment="1"/>
    <xf numFmtId="0" fontId="0" fillId="2" borderId="35" xfId="0" applyFont="1" applyFill="1" applyBorder="1" applyAlignment="1"/>
    <xf numFmtId="49" fontId="0" fillId="2" borderId="15" xfId="0" applyNumberFormat="1" applyFont="1" applyFill="1" applyBorder="1" applyAlignment="1"/>
    <xf numFmtId="49" fontId="0" fillId="2" borderId="42" xfId="0" applyNumberFormat="1" applyFont="1" applyFill="1" applyBorder="1" applyAlignment="1">
      <alignment horizontal="left"/>
    </xf>
    <xf numFmtId="0" fontId="0" fillId="2" borderId="58" xfId="0" applyNumberFormat="1" applyFont="1" applyFill="1" applyBorder="1" applyAlignment="1">
      <alignment horizontal="left"/>
    </xf>
    <xf numFmtId="0" fontId="8" fillId="4" borderId="14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0" fillId="2" borderId="14" xfId="0" applyNumberFormat="1" applyFont="1" applyFill="1" applyBorder="1" applyAlignment="1">
      <alignment horizontal="center"/>
    </xf>
    <xf numFmtId="0" fontId="0" fillId="2" borderId="36" xfId="0" applyFont="1" applyFill="1" applyBorder="1" applyAlignment="1">
      <alignment horizontal="left"/>
    </xf>
    <xf numFmtId="0" fontId="0" fillId="2" borderId="36" xfId="0" applyFont="1" applyFill="1" applyBorder="1" applyAlignment="1">
      <alignment horizontal="center"/>
    </xf>
    <xf numFmtId="0" fontId="0" fillId="2" borderId="36" xfId="0" applyNumberFormat="1" applyFont="1" applyFill="1" applyBorder="1" applyAlignment="1"/>
    <xf numFmtId="49" fontId="0" fillId="2" borderId="4" xfId="0" applyNumberFormat="1" applyFont="1" applyFill="1" applyBorder="1" applyAlignment="1"/>
    <xf numFmtId="49" fontId="0" fillId="2" borderId="5" xfId="0" applyNumberFormat="1" applyFont="1" applyFill="1" applyBorder="1" applyAlignment="1"/>
    <xf numFmtId="0" fontId="2" fillId="5" borderId="6" xfId="0" applyFont="1" applyFill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center"/>
    </xf>
    <xf numFmtId="0" fontId="0" fillId="5" borderId="6" xfId="0" applyFont="1" applyFill="1" applyBorder="1" applyAlignment="1">
      <alignment horizontal="center"/>
    </xf>
    <xf numFmtId="49" fontId="0" fillId="2" borderId="27" xfId="0" applyNumberFormat="1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0" fillId="2" borderId="14" xfId="0" applyNumberFormat="1" applyFont="1" applyFill="1" applyBorder="1" applyAlignment="1"/>
    <xf numFmtId="0" fontId="2" fillId="5" borderId="16" xfId="0" applyFont="1" applyFill="1" applyBorder="1" applyAlignment="1">
      <alignment horizontal="center" vertical="center"/>
    </xf>
    <xf numFmtId="49" fontId="0" fillId="2" borderId="14" xfId="0" applyNumberFormat="1" applyFont="1" applyFill="1" applyBorder="1" applyAlignment="1">
      <alignment horizontal="center"/>
    </xf>
    <xf numFmtId="49" fontId="0" fillId="2" borderId="36" xfId="0" applyNumberFormat="1" applyFont="1" applyFill="1" applyBorder="1" applyAlignment="1"/>
    <xf numFmtId="0" fontId="0" fillId="0" borderId="0" xfId="0" applyNumberFormat="1" applyFont="1" applyAlignment="1"/>
    <xf numFmtId="0" fontId="0" fillId="2" borderId="3" xfId="0" applyFont="1" applyFill="1" applyBorder="1" applyAlignment="1"/>
    <xf numFmtId="49" fontId="6" fillId="2" borderId="10" xfId="0" applyNumberFormat="1" applyFont="1" applyFill="1" applyBorder="1" applyAlignment="1"/>
    <xf numFmtId="49" fontId="6" fillId="2" borderId="11" xfId="0" applyNumberFormat="1" applyFont="1" applyFill="1" applyBorder="1" applyAlignment="1"/>
    <xf numFmtId="49" fontId="6" fillId="2" borderId="22" xfId="0" applyNumberFormat="1" applyFont="1" applyFill="1" applyBorder="1" applyAlignment="1">
      <alignment horizontal="center"/>
    </xf>
    <xf numFmtId="0" fontId="6" fillId="2" borderId="7" xfId="0" applyFont="1" applyFill="1" applyBorder="1" applyAlignment="1"/>
    <xf numFmtId="0" fontId="8" fillId="4" borderId="22" xfId="0" applyFont="1" applyFill="1" applyBorder="1" applyAlignment="1">
      <alignment horizontal="center" vertical="center"/>
    </xf>
    <xf numFmtId="0" fontId="8" fillId="5" borderId="26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49" fontId="0" fillId="2" borderId="27" xfId="0" applyNumberFormat="1" applyFont="1" applyFill="1" applyBorder="1" applyAlignment="1">
      <alignment wrapText="1"/>
    </xf>
    <xf numFmtId="49" fontId="9" fillId="2" borderId="29" xfId="0" applyNumberFormat="1" applyFont="1" applyFill="1" applyBorder="1" applyAlignment="1">
      <alignment horizontal="left"/>
    </xf>
    <xf numFmtId="0" fontId="9" fillId="2" borderId="30" xfId="0" applyNumberFormat="1" applyFont="1" applyFill="1" applyBorder="1" applyAlignment="1">
      <alignment horizontal="left"/>
    </xf>
    <xf numFmtId="49" fontId="9" fillId="2" borderId="28" xfId="0" applyNumberFormat="1" applyFont="1" applyFill="1" applyBorder="1" applyAlignment="1">
      <alignment horizontal="center"/>
    </xf>
    <xf numFmtId="49" fontId="0" fillId="8" borderId="26" xfId="0" applyNumberFormat="1" applyFont="1" applyFill="1" applyBorder="1" applyAlignment="1">
      <alignment horizontal="center"/>
    </xf>
    <xf numFmtId="0" fontId="0" fillId="2" borderId="30" xfId="0" applyNumberFormat="1" applyFont="1" applyFill="1" applyBorder="1" applyAlignment="1"/>
    <xf numFmtId="0" fontId="0" fillId="2" borderId="58" xfId="0" applyFont="1" applyFill="1" applyBorder="1" applyAlignment="1"/>
    <xf numFmtId="49" fontId="0" fillId="2" borderId="14" xfId="0" applyNumberFormat="1" applyFont="1" applyFill="1" applyBorder="1" applyAlignment="1">
      <alignment wrapText="1"/>
    </xf>
    <xf numFmtId="49" fontId="0" fillId="2" borderId="16" xfId="0" applyNumberFormat="1" applyFont="1" applyFill="1" applyBorder="1" applyAlignment="1">
      <alignment horizontal="left"/>
    </xf>
    <xf numFmtId="0" fontId="8" fillId="4" borderId="35" xfId="0" applyFont="1" applyFill="1" applyBorder="1" applyAlignment="1">
      <alignment horizontal="center" vertical="center"/>
    </xf>
    <xf numFmtId="0" fontId="8" fillId="5" borderId="35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0" fillId="5" borderId="25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0" fillId="2" borderId="59" xfId="0" applyNumberFormat="1" applyFont="1" applyFill="1" applyBorder="1" applyAlignment="1"/>
    <xf numFmtId="0" fontId="0" fillId="2" borderId="60" xfId="0" applyNumberFormat="1" applyFont="1" applyFill="1" applyBorder="1" applyAlignment="1"/>
    <xf numFmtId="0" fontId="2" fillId="5" borderId="35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8" fillId="2" borderId="36" xfId="0" applyFont="1" applyFill="1" applyBorder="1" applyAlignment="1"/>
    <xf numFmtId="0" fontId="0" fillId="0" borderId="0" xfId="0" applyNumberFormat="1" applyFont="1" applyAlignment="1"/>
    <xf numFmtId="0" fontId="0" fillId="2" borderId="41" xfId="0" applyFont="1" applyFill="1" applyBorder="1" applyAlignment="1"/>
    <xf numFmtId="0" fontId="0" fillId="2" borderId="61" xfId="0" applyFont="1" applyFill="1" applyBorder="1" applyAlignment="1"/>
    <xf numFmtId="0" fontId="0" fillId="2" borderId="25" xfId="0" applyNumberFormat="1" applyFont="1" applyFill="1" applyBorder="1" applyAlignment="1">
      <alignment horizontal="center"/>
    </xf>
    <xf numFmtId="0" fontId="0" fillId="2" borderId="62" xfId="0" applyFont="1" applyFill="1" applyBorder="1" applyAlignment="1"/>
    <xf numFmtId="0" fontId="0" fillId="0" borderId="0" xfId="0" applyFont="1" applyAlignment="1">
      <alignment horizontal="center"/>
    </xf>
    <xf numFmtId="0" fontId="0" fillId="2" borderId="64" xfId="0" applyNumberFormat="1" applyFont="1" applyFill="1" applyBorder="1" applyAlignment="1">
      <alignment horizontal="center"/>
    </xf>
    <xf numFmtId="0" fontId="0" fillId="2" borderId="64" xfId="0" applyNumberFormat="1" applyFont="1" applyFill="1" applyBorder="1" applyAlignment="1"/>
    <xf numFmtId="49" fontId="0" fillId="2" borderId="65" xfId="0" applyNumberFormat="1" applyFont="1" applyFill="1" applyBorder="1" applyAlignment="1"/>
    <xf numFmtId="49" fontId="0" fillId="2" borderId="66" xfId="0" applyNumberFormat="1" applyFont="1" applyFill="1" applyBorder="1" applyAlignment="1"/>
    <xf numFmtId="49" fontId="0" fillId="2" borderId="67" xfId="0" applyNumberFormat="1" applyFont="1" applyFill="1" applyBorder="1" applyAlignment="1">
      <alignment horizontal="left"/>
    </xf>
    <xf numFmtId="0" fontId="0" fillId="2" borderId="68" xfId="0" applyNumberFormat="1" applyFont="1" applyFill="1" applyBorder="1" applyAlignment="1">
      <alignment horizontal="left"/>
    </xf>
    <xf numFmtId="49" fontId="0" fillId="2" borderId="64" xfId="0" applyNumberFormat="1" applyFont="1" applyFill="1" applyBorder="1" applyAlignment="1"/>
    <xf numFmtId="0" fontId="8" fillId="3" borderId="65" xfId="0" applyNumberFormat="1" applyFont="1" applyFill="1" applyBorder="1" applyAlignment="1">
      <alignment horizontal="center" vertical="center"/>
    </xf>
    <xf numFmtId="0" fontId="8" fillId="4" borderId="69" xfId="0" applyNumberFormat="1" applyFont="1" applyFill="1" applyBorder="1" applyAlignment="1">
      <alignment horizontal="center" vertical="center"/>
    </xf>
    <xf numFmtId="0" fontId="8" fillId="5" borderId="66" xfId="0" applyNumberFormat="1" applyFont="1" applyFill="1" applyBorder="1" applyAlignment="1">
      <alignment horizontal="center" vertical="center"/>
    </xf>
    <xf numFmtId="0" fontId="0" fillId="2" borderId="70" xfId="0" applyFont="1" applyFill="1" applyBorder="1" applyAlignment="1"/>
    <xf numFmtId="0" fontId="0" fillId="2" borderId="65" xfId="0" applyFont="1" applyFill="1" applyBorder="1" applyAlignment="1"/>
    <xf numFmtId="0" fontId="2" fillId="4" borderId="66" xfId="0" applyNumberFormat="1" applyFont="1" applyFill="1" applyBorder="1" applyAlignment="1">
      <alignment horizontal="center" vertical="center"/>
    </xf>
    <xf numFmtId="0" fontId="2" fillId="5" borderId="66" xfId="0" applyNumberFormat="1" applyFont="1" applyFill="1" applyBorder="1" applyAlignment="1">
      <alignment horizontal="center" vertical="center"/>
    </xf>
    <xf numFmtId="0" fontId="0" fillId="2" borderId="65" xfId="0" applyFont="1" applyFill="1" applyBorder="1" applyAlignment="1">
      <alignment horizontal="center"/>
    </xf>
    <xf numFmtId="0" fontId="0" fillId="5" borderId="66" xfId="0" applyNumberFormat="1" applyFont="1" applyFill="1" applyBorder="1" applyAlignment="1">
      <alignment horizontal="center"/>
    </xf>
    <xf numFmtId="0" fontId="2" fillId="6" borderId="66" xfId="0" applyNumberFormat="1" applyFont="1" applyFill="1" applyBorder="1" applyAlignment="1">
      <alignment horizontal="center" vertical="center"/>
    </xf>
    <xf numFmtId="0" fontId="0" fillId="4" borderId="66" xfId="0" applyNumberFormat="1" applyFont="1" applyFill="1" applyBorder="1" applyAlignment="1">
      <alignment horizontal="center"/>
    </xf>
    <xf numFmtId="0" fontId="0" fillId="5" borderId="66" xfId="0" applyFont="1" applyFill="1" applyBorder="1" applyAlignment="1">
      <alignment horizontal="center"/>
    </xf>
    <xf numFmtId="0" fontId="0" fillId="2" borderId="63" xfId="0" applyNumberFormat="1" applyFont="1" applyFill="1" applyBorder="1" applyAlignment="1">
      <alignment horizontal="center"/>
    </xf>
    <xf numFmtId="49" fontId="0" fillId="2" borderId="73" xfId="0" applyNumberFormat="1" applyFont="1" applyFill="1" applyBorder="1" applyAlignment="1">
      <alignment horizontal="left"/>
    </xf>
    <xf numFmtId="0" fontId="0" fillId="2" borderId="74" xfId="0" applyNumberFormat="1" applyFont="1" applyFill="1" applyBorder="1" applyAlignment="1">
      <alignment horizontal="left"/>
    </xf>
    <xf numFmtId="0" fontId="8" fillId="3" borderId="71" xfId="0" applyNumberFormat="1" applyFont="1" applyFill="1" applyBorder="1" applyAlignment="1">
      <alignment horizontal="center" vertical="center"/>
    </xf>
    <xf numFmtId="0" fontId="8" fillId="4" borderId="75" xfId="0" applyNumberFormat="1" applyFont="1" applyFill="1" applyBorder="1" applyAlignment="1">
      <alignment horizontal="center" vertical="center"/>
    </xf>
    <xf numFmtId="0" fontId="8" fillId="5" borderId="72" xfId="0" applyNumberFormat="1" applyFont="1" applyFill="1" applyBorder="1" applyAlignment="1">
      <alignment horizontal="center" vertical="center"/>
    </xf>
    <xf numFmtId="0" fontId="0" fillId="2" borderId="63" xfId="0" applyFont="1" applyFill="1" applyBorder="1" applyAlignment="1"/>
    <xf numFmtId="0" fontId="0" fillId="2" borderId="71" xfId="0" applyFont="1" applyFill="1" applyBorder="1" applyAlignment="1"/>
    <xf numFmtId="0" fontId="2" fillId="4" borderId="72" xfId="0" applyNumberFormat="1" applyFont="1" applyFill="1" applyBorder="1" applyAlignment="1">
      <alignment horizontal="center" vertical="center"/>
    </xf>
    <xf numFmtId="0" fontId="2" fillId="5" borderId="72" xfId="0" applyNumberFormat="1" applyFont="1" applyFill="1" applyBorder="1" applyAlignment="1">
      <alignment horizontal="center" vertical="center"/>
    </xf>
    <xf numFmtId="0" fontId="0" fillId="2" borderId="71" xfId="0" applyFont="1" applyFill="1" applyBorder="1" applyAlignment="1">
      <alignment horizontal="center"/>
    </xf>
    <xf numFmtId="0" fontId="0" fillId="5" borderId="72" xfId="0" applyNumberFormat="1" applyFont="1" applyFill="1" applyBorder="1" applyAlignment="1">
      <alignment horizontal="center"/>
    </xf>
    <xf numFmtId="0" fontId="2" fillId="6" borderId="72" xfId="0" applyNumberFormat="1" applyFont="1" applyFill="1" applyBorder="1" applyAlignment="1">
      <alignment horizontal="center" vertical="center"/>
    </xf>
    <xf numFmtId="0" fontId="0" fillId="4" borderId="72" xfId="0" applyNumberFormat="1" applyFont="1" applyFill="1" applyBorder="1" applyAlignment="1">
      <alignment horizontal="center"/>
    </xf>
    <xf numFmtId="0" fontId="0" fillId="2" borderId="76" xfId="0" applyNumberFormat="1" applyFont="1" applyFill="1" applyBorder="1" applyAlignment="1">
      <alignment horizontal="center"/>
    </xf>
    <xf numFmtId="49" fontId="0" fillId="2" borderId="79" xfId="0" applyNumberFormat="1" applyFont="1" applyFill="1" applyBorder="1" applyAlignment="1">
      <alignment horizontal="left"/>
    </xf>
    <xf numFmtId="0" fontId="0" fillId="2" borderId="80" xfId="0" applyNumberFormat="1" applyFont="1" applyFill="1" applyBorder="1" applyAlignment="1">
      <alignment horizontal="left"/>
    </xf>
    <xf numFmtId="0" fontId="8" fillId="3" borderId="77" xfId="0" applyNumberFormat="1" applyFont="1" applyFill="1" applyBorder="1" applyAlignment="1">
      <alignment horizontal="center" vertical="center"/>
    </xf>
    <xf numFmtId="0" fontId="8" fillId="4" borderId="81" xfId="0" applyNumberFormat="1" applyFont="1" applyFill="1" applyBorder="1" applyAlignment="1">
      <alignment horizontal="center" vertical="center"/>
    </xf>
    <xf numFmtId="0" fontId="8" fillId="5" borderId="78" xfId="0" applyNumberFormat="1" applyFont="1" applyFill="1" applyBorder="1" applyAlignment="1">
      <alignment horizontal="center" vertical="center"/>
    </xf>
    <xf numFmtId="0" fontId="0" fillId="2" borderId="76" xfId="0" applyFont="1" applyFill="1" applyBorder="1" applyAlignment="1"/>
    <xf numFmtId="0" fontId="0" fillId="2" borderId="77" xfId="0" applyFont="1" applyFill="1" applyBorder="1" applyAlignment="1"/>
    <xf numFmtId="0" fontId="2" fillId="4" borderId="78" xfId="0" applyNumberFormat="1" applyFont="1" applyFill="1" applyBorder="1" applyAlignment="1">
      <alignment horizontal="center" vertical="center"/>
    </xf>
    <xf numFmtId="0" fontId="2" fillId="5" borderId="78" xfId="0" applyNumberFormat="1" applyFont="1" applyFill="1" applyBorder="1" applyAlignment="1">
      <alignment horizontal="center" vertical="center"/>
    </xf>
    <xf numFmtId="0" fontId="0" fillId="2" borderId="77" xfId="0" applyFont="1" applyFill="1" applyBorder="1" applyAlignment="1">
      <alignment horizontal="center"/>
    </xf>
    <xf numFmtId="0" fontId="0" fillId="5" borderId="78" xfId="0" applyNumberFormat="1" applyFont="1" applyFill="1" applyBorder="1" applyAlignment="1">
      <alignment horizontal="center"/>
    </xf>
    <xf numFmtId="0" fontId="2" fillId="6" borderId="78" xfId="0" applyNumberFormat="1" applyFont="1" applyFill="1" applyBorder="1" applyAlignment="1">
      <alignment horizontal="center" vertical="center"/>
    </xf>
    <xf numFmtId="0" fontId="0" fillId="4" borderId="78" xfId="0" applyNumberFormat="1" applyFont="1" applyFill="1" applyBorder="1" applyAlignment="1">
      <alignment horizontal="center"/>
    </xf>
    <xf numFmtId="49" fontId="0" fillId="2" borderId="71" xfId="0" applyNumberFormat="1" applyFont="1" applyFill="1" applyBorder="1" applyAlignment="1">
      <alignment horizontal="left"/>
    </xf>
    <xf numFmtId="49" fontId="0" fillId="2" borderId="77" xfId="0" applyNumberFormat="1" applyFont="1" applyFill="1" applyBorder="1" applyAlignment="1">
      <alignment horizontal="left"/>
    </xf>
    <xf numFmtId="49" fontId="0" fillId="2" borderId="72" xfId="0" applyNumberFormat="1" applyFont="1" applyFill="1" applyBorder="1" applyAlignment="1">
      <alignment horizontal="left"/>
    </xf>
    <xf numFmtId="49" fontId="0" fillId="2" borderId="78" xfId="0" applyNumberFormat="1" applyFont="1" applyFill="1" applyBorder="1" applyAlignment="1">
      <alignment horizontal="left"/>
    </xf>
    <xf numFmtId="0" fontId="0" fillId="2" borderId="32" xfId="0" applyFont="1" applyFill="1" applyBorder="1" applyAlignment="1">
      <alignment horizontal="center"/>
    </xf>
    <xf numFmtId="0" fontId="0" fillId="2" borderId="34" xfId="0" applyNumberFormat="1" applyFont="1" applyFill="1" applyBorder="1" applyAlignment="1">
      <alignment horizontal="left"/>
    </xf>
    <xf numFmtId="0" fontId="0" fillId="2" borderId="28" xfId="0" applyNumberFormat="1" applyFont="1" applyFill="1" applyBorder="1" applyAlignment="1"/>
    <xf numFmtId="0" fontId="0" fillId="2" borderId="82" xfId="0" applyNumberFormat="1" applyFont="1" applyFill="1" applyBorder="1" applyAlignment="1">
      <alignment horizontal="left"/>
    </xf>
    <xf numFmtId="0" fontId="0" fillId="2" borderId="83" xfId="0" applyNumberFormat="1" applyFont="1" applyFill="1" applyBorder="1" applyAlignment="1">
      <alignment horizontal="center"/>
    </xf>
    <xf numFmtId="0" fontId="0" fillId="2" borderId="84" xfId="0" applyNumberFormat="1" applyFont="1" applyFill="1" applyBorder="1" applyAlignment="1"/>
    <xf numFmtId="49" fontId="0" fillId="2" borderId="83" xfId="0" applyNumberFormat="1" applyFont="1" applyFill="1" applyBorder="1" applyAlignment="1"/>
    <xf numFmtId="49" fontId="0" fillId="2" borderId="67" xfId="0" applyNumberFormat="1" applyFont="1" applyFill="1" applyBorder="1" applyAlignment="1"/>
    <xf numFmtId="0" fontId="0" fillId="2" borderId="82" xfId="0" applyNumberFormat="1" applyFont="1" applyFill="1" applyBorder="1" applyAlignment="1"/>
    <xf numFmtId="49" fontId="0" fillId="2" borderId="84" xfId="0" applyNumberFormat="1" applyFont="1" applyFill="1" applyBorder="1" applyAlignment="1"/>
    <xf numFmtId="0" fontId="2" fillId="4" borderId="50" xfId="0" applyNumberFormat="1" applyFont="1" applyFill="1" applyBorder="1" applyAlignment="1">
      <alignment horizontal="center" vertical="center"/>
    </xf>
    <xf numFmtId="0" fontId="0" fillId="2" borderId="73" xfId="0" applyNumberFormat="1" applyFont="1" applyFill="1" applyBorder="1" applyAlignment="1">
      <alignment horizontal="center"/>
    </xf>
    <xf numFmtId="0" fontId="0" fillId="2" borderId="85" xfId="0" applyNumberFormat="1" applyFont="1" applyFill="1" applyBorder="1" applyAlignment="1"/>
    <xf numFmtId="49" fontId="0" fillId="2" borderId="63" xfId="0" applyNumberFormat="1" applyFont="1" applyFill="1" applyBorder="1" applyAlignment="1"/>
    <xf numFmtId="49" fontId="0" fillId="2" borderId="73" xfId="0" applyNumberFormat="1" applyFont="1" applyFill="1" applyBorder="1" applyAlignment="1"/>
    <xf numFmtId="0" fontId="0" fillId="2" borderId="86" xfId="0" applyNumberFormat="1" applyFont="1" applyFill="1" applyBorder="1" applyAlignment="1">
      <alignment horizontal="left"/>
    </xf>
    <xf numFmtId="0" fontId="0" fillId="2" borderId="87" xfId="0" applyNumberFormat="1" applyFont="1" applyFill="1" applyBorder="1" applyAlignment="1"/>
    <xf numFmtId="0" fontId="0" fillId="2" borderId="1" xfId="0" applyNumberFormat="1" applyFont="1" applyFill="1" applyBorder="1" applyAlignment="1">
      <alignment horizontal="left"/>
    </xf>
    <xf numFmtId="0" fontId="0" fillId="2" borderId="88" xfId="0" applyNumberFormat="1" applyFont="1" applyFill="1" applyBorder="1" applyAlignment="1">
      <alignment horizontal="center"/>
    </xf>
    <xf numFmtId="0" fontId="0" fillId="2" borderId="88" xfId="0" applyNumberFormat="1" applyFont="1" applyFill="1" applyBorder="1" applyAlignment="1"/>
    <xf numFmtId="49" fontId="0" fillId="2" borderId="89" xfId="0" applyNumberFormat="1" applyFont="1" applyFill="1" applyBorder="1" applyAlignment="1">
      <alignment horizontal="left"/>
    </xf>
    <xf numFmtId="49" fontId="0" fillId="2" borderId="90" xfId="0" applyNumberFormat="1" applyFont="1" applyFill="1" applyBorder="1" applyAlignment="1">
      <alignment horizontal="left"/>
    </xf>
    <xf numFmtId="49" fontId="0" fillId="2" borderId="91" xfId="0" applyNumberFormat="1" applyFont="1" applyFill="1" applyBorder="1" applyAlignment="1">
      <alignment horizontal="left"/>
    </xf>
    <xf numFmtId="0" fontId="0" fillId="2" borderId="92" xfId="0" applyNumberFormat="1" applyFont="1" applyFill="1" applyBorder="1" applyAlignment="1">
      <alignment horizontal="left"/>
    </xf>
    <xf numFmtId="49" fontId="0" fillId="2" borderId="88" xfId="0" applyNumberFormat="1" applyFont="1" applyFill="1" applyBorder="1" applyAlignment="1"/>
    <xf numFmtId="0" fontId="8" fillId="3" borderId="89" xfId="0" applyNumberFormat="1" applyFont="1" applyFill="1" applyBorder="1" applyAlignment="1">
      <alignment horizontal="center" vertical="center"/>
    </xf>
    <xf numFmtId="0" fontId="8" fillId="4" borderId="93" xfId="0" applyNumberFormat="1" applyFont="1" applyFill="1" applyBorder="1" applyAlignment="1">
      <alignment horizontal="center" vertical="center"/>
    </xf>
    <xf numFmtId="0" fontId="8" fillId="5" borderId="90" xfId="0" applyNumberFormat="1" applyFont="1" applyFill="1" applyBorder="1" applyAlignment="1">
      <alignment horizontal="center" vertical="center"/>
    </xf>
    <xf numFmtId="0" fontId="0" fillId="2" borderId="88" xfId="0" applyFont="1" applyFill="1" applyBorder="1" applyAlignment="1"/>
    <xf numFmtId="0" fontId="0" fillId="2" borderId="89" xfId="0" applyFont="1" applyFill="1" applyBorder="1" applyAlignment="1"/>
    <xf numFmtId="0" fontId="2" fillId="4" borderId="90" xfId="0" applyNumberFormat="1" applyFont="1" applyFill="1" applyBorder="1" applyAlignment="1">
      <alignment horizontal="center" vertical="center"/>
    </xf>
    <xf numFmtId="0" fontId="2" fillId="5" borderId="90" xfId="0" applyNumberFormat="1" applyFont="1" applyFill="1" applyBorder="1" applyAlignment="1">
      <alignment horizontal="center" vertical="center"/>
    </xf>
    <xf numFmtId="0" fontId="0" fillId="2" borderId="89" xfId="0" applyFont="1" applyFill="1" applyBorder="1" applyAlignment="1">
      <alignment horizontal="center"/>
    </xf>
    <xf numFmtId="0" fontId="0" fillId="5" borderId="90" xfId="0" applyNumberFormat="1" applyFont="1" applyFill="1" applyBorder="1" applyAlignment="1">
      <alignment horizontal="center"/>
    </xf>
    <xf numFmtId="0" fontId="2" fillId="6" borderId="90" xfId="0" applyNumberFormat="1" applyFont="1" applyFill="1" applyBorder="1" applyAlignment="1">
      <alignment horizontal="center" vertical="center"/>
    </xf>
    <xf numFmtId="0" fontId="0" fillId="4" borderId="90" xfId="0" applyNumberFormat="1" applyFont="1" applyFill="1" applyBorder="1" applyAlignment="1">
      <alignment horizontal="center"/>
    </xf>
    <xf numFmtId="0" fontId="0" fillId="2" borderId="91" xfId="0" applyNumberFormat="1" applyFont="1" applyFill="1" applyBorder="1" applyAlignment="1">
      <alignment horizontal="center"/>
    </xf>
    <xf numFmtId="0" fontId="0" fillId="2" borderId="92" xfId="0" applyNumberFormat="1" applyFont="1" applyFill="1" applyBorder="1" applyAlignment="1"/>
    <xf numFmtId="49" fontId="0" fillId="2" borderId="91" xfId="0" applyNumberFormat="1" applyFont="1" applyFill="1" applyBorder="1" applyAlignment="1"/>
    <xf numFmtId="0" fontId="0" fillId="2" borderId="94" xfId="0" applyNumberFormat="1" applyFont="1" applyFill="1" applyBorder="1" applyAlignment="1">
      <alignment horizontal="left"/>
    </xf>
    <xf numFmtId="0" fontId="0" fillId="2" borderId="94" xfId="0" applyNumberFormat="1" applyFont="1" applyFill="1" applyBorder="1" applyAlignment="1"/>
    <xf numFmtId="49" fontId="0" fillId="2" borderId="92" xfId="0" applyNumberFormat="1" applyFont="1" applyFill="1" applyBorder="1" applyAlignment="1"/>
    <xf numFmtId="0" fontId="0" fillId="2" borderId="32" xfId="0" applyNumberFormat="1" applyFont="1" applyFill="1" applyBorder="1" applyAlignment="1">
      <alignment horizontal="right"/>
    </xf>
    <xf numFmtId="0" fontId="0" fillId="12" borderId="1" xfId="0" applyNumberFormat="1" applyFont="1" applyFill="1" applyBorder="1" applyAlignment="1">
      <alignment horizontal="center"/>
    </xf>
    <xf numFmtId="0" fontId="8" fillId="12" borderId="28" xfId="0" applyNumberFormat="1" applyFont="1" applyFill="1" applyBorder="1" applyAlignment="1">
      <alignment horizontal="center" vertical="center"/>
    </xf>
    <xf numFmtId="0" fontId="8" fillId="12" borderId="5" xfId="0" applyNumberFormat="1" applyFont="1" applyFill="1" applyBorder="1" applyAlignment="1">
      <alignment horizontal="center" vertical="center"/>
    </xf>
    <xf numFmtId="49" fontId="3" fillId="5" borderId="4" xfId="0" applyNumberFormat="1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49" fontId="5" fillId="7" borderId="17" xfId="0" applyNumberFormat="1" applyFont="1" applyFill="1" applyBorder="1" applyAlignment="1">
      <alignment horizontal="center"/>
    </xf>
    <xf numFmtId="0" fontId="5" fillId="7" borderId="18" xfId="0" applyFont="1" applyFill="1" applyBorder="1" applyAlignment="1">
      <alignment horizontal="center"/>
    </xf>
    <xf numFmtId="49" fontId="3" fillId="5" borderId="8" xfId="0" applyNumberFormat="1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49" fontId="5" fillId="7" borderId="14" xfId="0" applyNumberFormat="1" applyFont="1" applyFill="1" applyBorder="1" applyAlignment="1">
      <alignment horizontal="center"/>
    </xf>
    <xf numFmtId="0" fontId="5" fillId="7" borderId="16" xfId="0" applyFont="1" applyFill="1" applyBorder="1" applyAlignment="1">
      <alignment horizontal="center"/>
    </xf>
    <xf numFmtId="49" fontId="3" fillId="6" borderId="10" xfId="0" applyNumberFormat="1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49" fontId="5" fillId="8" borderId="14" xfId="0" applyNumberFormat="1" applyFont="1" applyFill="1" applyBorder="1" applyAlignment="1">
      <alignment horizontal="center"/>
    </xf>
    <xf numFmtId="0" fontId="5" fillId="8" borderId="16" xfId="0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49" fontId="5" fillId="7" borderId="10" xfId="0" applyNumberFormat="1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49" fontId="5" fillId="9" borderId="10" xfId="0" applyNumberFormat="1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49" fontId="3" fillId="5" borderId="10" xfId="0" applyNumberFormat="1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49" fontId="0" fillId="5" borderId="8" xfId="0" applyNumberFormat="1" applyFont="1" applyFill="1" applyBorder="1" applyAlignment="1"/>
    <xf numFmtId="0" fontId="0" fillId="5" borderId="9" xfId="0" applyFont="1" applyFill="1" applyBorder="1" applyAlignment="1"/>
    <xf numFmtId="49" fontId="0" fillId="4" borderId="8" xfId="0" applyNumberFormat="1" applyFont="1" applyFill="1" applyBorder="1" applyAlignment="1"/>
    <xf numFmtId="0" fontId="0" fillId="4" borderId="9" xfId="0" applyFont="1" applyFill="1" applyBorder="1" applyAlignment="1"/>
    <xf numFmtId="49" fontId="0" fillId="5" borderId="4" xfId="0" applyNumberFormat="1" applyFont="1" applyFill="1" applyBorder="1" applyAlignment="1"/>
    <xf numFmtId="0" fontId="0" fillId="5" borderId="6" xfId="0" applyFont="1" applyFill="1" applyBorder="1" applyAlignment="1"/>
    <xf numFmtId="49" fontId="5" fillId="8" borderId="17" xfId="0" applyNumberFormat="1" applyFont="1" applyFill="1" applyBorder="1" applyAlignment="1">
      <alignment horizontal="center"/>
    </xf>
    <xf numFmtId="0" fontId="5" fillId="8" borderId="18" xfId="0" applyFont="1" applyFill="1" applyBorder="1" applyAlignment="1">
      <alignment horizontal="center"/>
    </xf>
    <xf numFmtId="49" fontId="0" fillId="6" borderId="4" xfId="0" applyNumberFormat="1" applyFont="1" applyFill="1" applyBorder="1" applyAlignment="1"/>
    <xf numFmtId="0" fontId="0" fillId="6" borderId="6" xfId="0" applyFont="1" applyFill="1" applyBorder="1" applyAlignment="1"/>
    <xf numFmtId="49" fontId="5" fillId="9" borderId="14" xfId="0" applyNumberFormat="1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49" fontId="3" fillId="4" borderId="8" xfId="0" applyNumberFormat="1" applyFont="1" applyFill="1" applyBorder="1" applyAlignment="1">
      <alignment horizontal="center"/>
    </xf>
    <xf numFmtId="49" fontId="4" fillId="4" borderId="45" xfId="0" applyNumberFormat="1" applyFont="1" applyFill="1" applyBorder="1" applyAlignment="1">
      <alignment horizontal="center" vertical="center"/>
    </xf>
    <xf numFmtId="0" fontId="4" fillId="4" borderId="49" xfId="0" applyFont="1" applyFill="1" applyBorder="1" applyAlignment="1">
      <alignment horizontal="center" vertical="center"/>
    </xf>
    <xf numFmtId="49" fontId="5" fillId="11" borderId="53" xfId="0" applyNumberFormat="1" applyFont="1" applyFill="1" applyBorder="1" applyAlignment="1">
      <alignment horizontal="center"/>
    </xf>
    <xf numFmtId="0" fontId="5" fillId="11" borderId="57" xfId="0" applyFont="1" applyFill="1" applyBorder="1" applyAlignment="1">
      <alignment horizontal="center"/>
    </xf>
    <xf numFmtId="0" fontId="5" fillId="11" borderId="54" xfId="0" applyFont="1" applyFill="1" applyBorder="1" applyAlignment="1">
      <alignment horizontal="center"/>
    </xf>
    <xf numFmtId="49" fontId="3" fillId="8" borderId="53" xfId="0" applyNumberFormat="1" applyFont="1" applyFill="1" applyBorder="1" applyAlignment="1">
      <alignment horizontal="center"/>
    </xf>
    <xf numFmtId="0" fontId="3" fillId="8" borderId="54" xfId="0" applyFont="1" applyFill="1" applyBorder="1" applyAlignment="1">
      <alignment horizontal="center"/>
    </xf>
    <xf numFmtId="49" fontId="4" fillId="5" borderId="46" xfId="0" applyNumberFormat="1" applyFont="1" applyFill="1" applyBorder="1" applyAlignment="1">
      <alignment horizontal="center" vertical="center"/>
    </xf>
    <xf numFmtId="0" fontId="4" fillId="5" borderId="50" xfId="0" applyFont="1" applyFill="1" applyBorder="1" applyAlignment="1">
      <alignment horizontal="center" vertical="center"/>
    </xf>
    <xf numFmtId="49" fontId="5" fillId="7" borderId="51" xfId="0" applyNumberFormat="1" applyFont="1" applyFill="1" applyBorder="1" applyAlignment="1">
      <alignment horizontal="center" vertical="center"/>
    </xf>
    <xf numFmtId="0" fontId="5" fillId="7" borderId="52" xfId="0" applyFont="1" applyFill="1" applyBorder="1" applyAlignment="1">
      <alignment horizontal="center" vertical="center"/>
    </xf>
    <xf numFmtId="0" fontId="5" fillId="7" borderId="55" xfId="0" applyFont="1" applyFill="1" applyBorder="1" applyAlignment="1">
      <alignment horizontal="center" vertical="center"/>
    </xf>
    <xf numFmtId="0" fontId="5" fillId="7" borderId="56" xfId="0" applyFont="1" applyFill="1" applyBorder="1" applyAlignment="1">
      <alignment horizontal="center" vertical="center"/>
    </xf>
    <xf numFmtId="49" fontId="5" fillId="10" borderId="51" xfId="0" applyNumberFormat="1" applyFont="1" applyFill="1" applyBorder="1" applyAlignment="1">
      <alignment horizontal="center" vertical="center"/>
    </xf>
    <xf numFmtId="0" fontId="5" fillId="10" borderId="52" xfId="0" applyFont="1" applyFill="1" applyBorder="1" applyAlignment="1">
      <alignment horizontal="center" vertical="center"/>
    </xf>
    <xf numFmtId="0" fontId="5" fillId="10" borderId="55" xfId="0" applyFont="1" applyFill="1" applyBorder="1" applyAlignment="1">
      <alignment horizontal="center" vertical="center"/>
    </xf>
    <xf numFmtId="0" fontId="5" fillId="10" borderId="56" xfId="0" applyFont="1" applyFill="1" applyBorder="1" applyAlignment="1">
      <alignment horizontal="center" vertical="center"/>
    </xf>
    <xf numFmtId="49" fontId="3" fillId="4" borderId="10" xfId="0" applyNumberFormat="1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47" xfId="0" applyFont="1" applyFill="1" applyBorder="1" applyAlignment="1">
      <alignment horizontal="center"/>
    </xf>
    <xf numFmtId="49" fontId="0" fillId="4" borderId="4" xfId="0" applyNumberFormat="1" applyFont="1" applyFill="1" applyBorder="1" applyAlignment="1"/>
    <xf numFmtId="49" fontId="0" fillId="2" borderId="89" xfId="0" applyNumberFormat="1" applyFont="1" applyFill="1" applyBorder="1" applyAlignment="1"/>
    <xf numFmtId="49" fontId="0" fillId="2" borderId="90" xfId="0" applyNumberFormat="1" applyFont="1" applyFill="1" applyBorder="1" applyAlignment="1"/>
    <xf numFmtId="0" fontId="0" fillId="5" borderId="90" xfId="0" applyFont="1" applyFill="1" applyBorder="1" applyAlignment="1">
      <alignment horizontal="center"/>
    </xf>
    <xf numFmtId="0" fontId="8" fillId="4" borderId="96" xfId="0" applyNumberFormat="1" applyFont="1" applyFill="1" applyBorder="1" applyAlignment="1">
      <alignment horizontal="center" vertical="center"/>
    </xf>
    <xf numFmtId="49" fontId="6" fillId="2" borderId="95" xfId="0" applyNumberFormat="1" applyFont="1" applyFill="1" applyBorder="1" applyAlignment="1">
      <alignment horizontal="center"/>
    </xf>
    <xf numFmtId="0" fontId="8" fillId="12" borderId="25" xfId="0" applyNumberFormat="1" applyFont="1" applyFill="1" applyBorder="1" applyAlignment="1">
      <alignment horizontal="center" vertical="center"/>
    </xf>
    <xf numFmtId="0" fontId="8" fillId="12" borderId="6" xfId="0" applyNumberFormat="1" applyFont="1" applyFill="1" applyBorder="1" applyAlignment="1">
      <alignment horizontal="center" vertical="center"/>
    </xf>
    <xf numFmtId="0" fontId="0" fillId="12" borderId="12" xfId="0" applyFont="1" applyFill="1" applyBorder="1" applyAlignment="1">
      <alignment horizontal="center"/>
    </xf>
  </cellXfs>
  <cellStyles count="1">
    <cellStyle name="Normal" xfId="0" builtinId="0"/>
  </cellStyles>
  <dxfs count="4">
    <dxf>
      <font>
        <color rgb="FF000000"/>
      </font>
      <fill>
        <patternFill patternType="solid">
          <fgColor indexed="20"/>
          <bgColor indexed="21"/>
        </patternFill>
      </fill>
    </dxf>
    <dxf>
      <font>
        <color rgb="FF000000"/>
      </font>
      <fill>
        <patternFill patternType="solid">
          <fgColor indexed="20"/>
          <bgColor indexed="21"/>
        </patternFill>
      </fill>
    </dxf>
    <dxf>
      <font>
        <color rgb="FF000000"/>
      </font>
      <fill>
        <patternFill patternType="solid">
          <fgColor indexed="20"/>
          <bgColor indexed="21"/>
        </patternFill>
      </fill>
    </dxf>
    <dxf>
      <font>
        <color rgb="FF000000"/>
      </font>
      <fill>
        <patternFill patternType="solid">
          <fgColor indexed="20"/>
          <bgColor indexed="21"/>
        </patternFill>
      </fill>
    </dxf>
  </dxfs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0B0F0"/>
      <rgbColor rgb="FFFDE9D9"/>
      <rgbColor rgb="FFEAF1DD"/>
      <rgbColor rgb="FFCCC0D9"/>
      <rgbColor rgb="FFDBE5F1"/>
      <rgbColor rgb="FFFFFF00"/>
      <rgbColor rgb="FFFFC000"/>
      <rgbColor rgb="FFF38300"/>
      <rgbColor rgb="FF92D050"/>
      <rgbColor rgb="00000000"/>
      <rgbColor rgb="FFFF000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53"/>
  <sheetViews>
    <sheetView showGridLines="0" tabSelected="1" workbookViewId="0">
      <pane xSplit="12" ySplit="13" topLeftCell="AV15" activePane="bottomRight" state="frozen"/>
      <selection pane="topRight" activeCell="M1" sqref="M1"/>
      <selection pane="bottomLeft" activeCell="A14" sqref="A14"/>
      <selection pane="bottomRight" activeCell="I8" sqref="I8"/>
    </sheetView>
  </sheetViews>
  <sheetFormatPr baseColWidth="10" defaultColWidth="8.83203125" defaultRowHeight="15" customHeight="1" x14ac:dyDescent="0.2"/>
  <cols>
    <col min="1" max="1" width="8.83203125" style="1" customWidth="1"/>
    <col min="2" max="2" width="11" style="1" customWidth="1"/>
    <col min="3" max="3" width="10.33203125" style="1" customWidth="1"/>
    <col min="4" max="4" width="19.1640625" style="1" customWidth="1"/>
    <col min="5" max="6" width="8.83203125" style="1" hidden="1" customWidth="1"/>
    <col min="7" max="8" width="8.83203125" style="1" customWidth="1"/>
    <col min="9" max="11" width="16.1640625" style="1" customWidth="1"/>
    <col min="12" max="12" width="3" style="1" customWidth="1"/>
    <col min="13" max="54" width="11.1640625" style="1" customWidth="1"/>
    <col min="55" max="55" width="22" style="1" customWidth="1"/>
    <col min="56" max="256" width="8.83203125" customWidth="1"/>
  </cols>
  <sheetData>
    <row r="1" spans="1:55" ht="19" customHeight="1" x14ac:dyDescent="0.25">
      <c r="A1" s="2" t="s">
        <v>0</v>
      </c>
      <c r="B1" s="3"/>
      <c r="C1" s="4"/>
      <c r="D1" s="4"/>
      <c r="E1" s="4"/>
      <c r="F1" s="4"/>
      <c r="G1" s="3"/>
      <c r="H1" s="5"/>
      <c r="I1" s="3"/>
      <c r="J1" s="3"/>
      <c r="K1" s="3"/>
      <c r="L1" s="3"/>
      <c r="M1" s="3"/>
      <c r="N1" s="3"/>
      <c r="O1" s="3"/>
      <c r="P1" s="3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</row>
    <row r="2" spans="1:55" ht="17" customHeight="1" x14ac:dyDescent="0.2">
      <c r="A2" s="3"/>
      <c r="B2" s="5"/>
      <c r="C2" s="7" t="s">
        <v>1</v>
      </c>
      <c r="D2" s="4"/>
      <c r="E2" s="4"/>
      <c r="F2" s="4"/>
      <c r="G2" s="3"/>
      <c r="H2" s="3"/>
      <c r="I2" s="8"/>
      <c r="J2" s="8"/>
      <c r="K2" s="8"/>
      <c r="L2" s="3"/>
      <c r="M2" s="8"/>
      <c r="N2" s="8"/>
      <c r="O2" s="8"/>
      <c r="P2" s="8"/>
      <c r="Q2" s="9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6"/>
    </row>
    <row r="3" spans="1:55" ht="16" customHeight="1" x14ac:dyDescent="0.2">
      <c r="A3" s="3"/>
      <c r="B3" s="3"/>
      <c r="C3" s="11"/>
      <c r="D3" s="11"/>
      <c r="E3" s="11"/>
      <c r="F3" s="11"/>
      <c r="G3" s="12"/>
      <c r="H3" s="13"/>
      <c r="I3" s="14" t="s">
        <v>2</v>
      </c>
      <c r="J3" s="15" t="s">
        <v>3</v>
      </c>
      <c r="K3" s="16" t="s">
        <v>4</v>
      </c>
      <c r="L3" s="17"/>
      <c r="M3" s="337" t="s">
        <v>5</v>
      </c>
      <c r="N3" s="338"/>
      <c r="O3" s="329" t="s">
        <v>6</v>
      </c>
      <c r="P3" s="330"/>
      <c r="Q3" s="337" t="s">
        <v>7</v>
      </c>
      <c r="R3" s="338"/>
      <c r="S3" s="325" t="s">
        <v>8</v>
      </c>
      <c r="T3" s="326"/>
      <c r="U3" s="325" t="s">
        <v>9</v>
      </c>
      <c r="V3" s="326"/>
      <c r="W3" s="337" t="s">
        <v>10</v>
      </c>
      <c r="X3" s="338"/>
      <c r="Y3" s="325" t="s">
        <v>11</v>
      </c>
      <c r="Z3" s="326"/>
      <c r="AA3" s="337" t="s">
        <v>12</v>
      </c>
      <c r="AB3" s="338"/>
      <c r="AC3" s="337" t="s">
        <v>13</v>
      </c>
      <c r="AD3" s="338"/>
      <c r="AE3" s="325" t="s">
        <v>14</v>
      </c>
      <c r="AF3" s="326"/>
      <c r="AG3" s="337" t="s">
        <v>15</v>
      </c>
      <c r="AH3" s="338"/>
      <c r="AI3" s="325" t="s">
        <v>16</v>
      </c>
      <c r="AJ3" s="326"/>
      <c r="AK3" s="343" t="s">
        <v>17</v>
      </c>
      <c r="AL3" s="344"/>
      <c r="AM3" s="333" t="s">
        <v>17</v>
      </c>
      <c r="AN3" s="334"/>
      <c r="AO3" s="337" t="s">
        <v>18</v>
      </c>
      <c r="AP3" s="338"/>
      <c r="AQ3" s="329" t="s">
        <v>19</v>
      </c>
      <c r="AR3" s="330"/>
      <c r="AS3" s="329" t="s">
        <v>20</v>
      </c>
      <c r="AT3" s="330"/>
      <c r="AU3" s="329" t="s">
        <v>21</v>
      </c>
      <c r="AV3" s="330"/>
      <c r="AW3" s="337" t="s">
        <v>22</v>
      </c>
      <c r="AX3" s="338"/>
      <c r="AY3" s="325" t="s">
        <v>23</v>
      </c>
      <c r="AZ3" s="326"/>
      <c r="BA3" s="325" t="s">
        <v>24</v>
      </c>
      <c r="BB3" s="326"/>
      <c r="BC3" s="18" t="s">
        <v>698</v>
      </c>
    </row>
    <row r="4" spans="1:55" ht="13" customHeight="1" thickBot="1" x14ac:dyDescent="0.25">
      <c r="A4" s="8"/>
      <c r="B4" s="8"/>
      <c r="C4" s="19"/>
      <c r="D4" s="19"/>
      <c r="E4" s="19"/>
      <c r="F4" s="19"/>
      <c r="G4" s="20"/>
      <c r="H4" s="21"/>
      <c r="I4" s="22"/>
      <c r="J4" s="23"/>
      <c r="K4" s="24"/>
      <c r="L4" s="17"/>
      <c r="M4" s="331" t="s">
        <v>25</v>
      </c>
      <c r="N4" s="332"/>
      <c r="O4" s="331" t="s">
        <v>26</v>
      </c>
      <c r="P4" s="332"/>
      <c r="Q4" s="331" t="s">
        <v>27</v>
      </c>
      <c r="R4" s="332"/>
      <c r="S4" s="331" t="s">
        <v>28</v>
      </c>
      <c r="T4" s="332"/>
      <c r="U4" s="335" t="s">
        <v>29</v>
      </c>
      <c r="V4" s="336"/>
      <c r="W4" s="335" t="s">
        <v>30</v>
      </c>
      <c r="X4" s="336"/>
      <c r="Y4" s="335" t="s">
        <v>31</v>
      </c>
      <c r="Z4" s="336"/>
      <c r="AA4" s="335" t="s">
        <v>32</v>
      </c>
      <c r="AB4" s="336"/>
      <c r="AC4" s="331" t="s">
        <v>27</v>
      </c>
      <c r="AD4" s="332"/>
      <c r="AE4" s="331" t="s">
        <v>33</v>
      </c>
      <c r="AF4" s="332"/>
      <c r="AG4" s="331" t="s">
        <v>25</v>
      </c>
      <c r="AH4" s="332"/>
      <c r="AI4" s="331" t="s">
        <v>28</v>
      </c>
      <c r="AJ4" s="332"/>
      <c r="AK4" s="339" t="s">
        <v>34</v>
      </c>
      <c r="AL4" s="340"/>
      <c r="AM4" s="341" t="s">
        <v>35</v>
      </c>
      <c r="AN4" s="342"/>
      <c r="AO4" s="331" t="s">
        <v>25</v>
      </c>
      <c r="AP4" s="332"/>
      <c r="AQ4" s="331" t="s">
        <v>36</v>
      </c>
      <c r="AR4" s="332"/>
      <c r="AS4" s="331" t="s">
        <v>37</v>
      </c>
      <c r="AT4" s="332"/>
      <c r="AU4" s="327" t="s">
        <v>38</v>
      </c>
      <c r="AV4" s="328"/>
      <c r="AW4" s="335" t="s">
        <v>39</v>
      </c>
      <c r="AX4" s="336"/>
      <c r="AY4" s="335" t="s">
        <v>40</v>
      </c>
      <c r="AZ4" s="336"/>
      <c r="BA4" s="335" t="s">
        <v>41</v>
      </c>
      <c r="BB4" s="336"/>
      <c r="BC4" s="25"/>
    </row>
    <row r="5" spans="1:55" ht="13" customHeight="1" thickBot="1" x14ac:dyDescent="0.25">
      <c r="A5" s="26" t="s">
        <v>42</v>
      </c>
      <c r="B5" s="26" t="s">
        <v>43</v>
      </c>
      <c r="C5" s="27" t="s">
        <v>44</v>
      </c>
      <c r="D5" s="28" t="s">
        <v>45</v>
      </c>
      <c r="E5" s="29"/>
      <c r="F5" s="30"/>
      <c r="G5" s="31" t="s">
        <v>46</v>
      </c>
      <c r="H5" s="31" t="s">
        <v>47</v>
      </c>
      <c r="I5" s="32" t="s">
        <v>48</v>
      </c>
      <c r="J5" s="383" t="s">
        <v>48</v>
      </c>
      <c r="K5" s="33" t="s">
        <v>48</v>
      </c>
      <c r="L5" s="34">
        <v>66</v>
      </c>
      <c r="M5" s="32" t="s">
        <v>49</v>
      </c>
      <c r="N5" s="33" t="s">
        <v>50</v>
      </c>
      <c r="O5" s="32" t="s">
        <v>49</v>
      </c>
      <c r="P5" s="33" t="s">
        <v>50</v>
      </c>
      <c r="Q5" s="32" t="s">
        <v>49</v>
      </c>
      <c r="R5" s="33" t="s">
        <v>50</v>
      </c>
      <c r="S5" s="32" t="s">
        <v>49</v>
      </c>
      <c r="T5" s="33" t="s">
        <v>50</v>
      </c>
      <c r="U5" s="32" t="s">
        <v>49</v>
      </c>
      <c r="V5" s="33" t="s">
        <v>50</v>
      </c>
      <c r="W5" s="32" t="s">
        <v>49</v>
      </c>
      <c r="X5" s="33" t="s">
        <v>50</v>
      </c>
      <c r="Y5" s="32" t="s">
        <v>49</v>
      </c>
      <c r="Z5" s="33" t="s">
        <v>50</v>
      </c>
      <c r="AA5" s="35"/>
      <c r="AB5" s="36"/>
      <c r="AC5" s="32" t="s">
        <v>49</v>
      </c>
      <c r="AD5" s="33" t="s">
        <v>50</v>
      </c>
      <c r="AE5" s="32" t="s">
        <v>49</v>
      </c>
      <c r="AF5" s="33" t="s">
        <v>50</v>
      </c>
      <c r="AG5" s="32" t="s">
        <v>49</v>
      </c>
      <c r="AH5" s="33" t="s">
        <v>50</v>
      </c>
      <c r="AI5" s="32" t="s">
        <v>49</v>
      </c>
      <c r="AJ5" s="33" t="s">
        <v>50</v>
      </c>
      <c r="AK5" s="32" t="s">
        <v>49</v>
      </c>
      <c r="AL5" s="33" t="s">
        <v>50</v>
      </c>
      <c r="AM5" s="32" t="s">
        <v>49</v>
      </c>
      <c r="AN5" s="33" t="s">
        <v>50</v>
      </c>
      <c r="AO5" s="32" t="s">
        <v>49</v>
      </c>
      <c r="AP5" s="33" t="s">
        <v>50</v>
      </c>
      <c r="AQ5" s="32" t="s">
        <v>49</v>
      </c>
      <c r="AR5" s="33" t="s">
        <v>50</v>
      </c>
      <c r="AS5" s="32" t="s">
        <v>49</v>
      </c>
      <c r="AT5" s="33" t="s">
        <v>50</v>
      </c>
      <c r="AU5" s="32" t="s">
        <v>49</v>
      </c>
      <c r="AV5" s="33" t="s">
        <v>50</v>
      </c>
      <c r="AW5" s="32" t="s">
        <v>49</v>
      </c>
      <c r="AX5" s="33" t="s">
        <v>50</v>
      </c>
      <c r="AY5" s="32" t="s">
        <v>49</v>
      </c>
      <c r="AZ5" s="33" t="s">
        <v>50</v>
      </c>
      <c r="BA5" s="32" t="s">
        <v>49</v>
      </c>
      <c r="BB5" s="33" t="s">
        <v>50</v>
      </c>
      <c r="BC5" s="37"/>
    </row>
    <row r="6" spans="1:55" ht="16" customHeight="1" x14ac:dyDescent="0.2">
      <c r="A6" s="38">
        <f>RANK(I6,$I$6:$I$253)</f>
        <v>1</v>
      </c>
      <c r="B6" s="39">
        <v>3530496</v>
      </c>
      <c r="C6" s="40" t="s">
        <v>53</v>
      </c>
      <c r="D6" s="41" t="s">
        <v>54</v>
      </c>
      <c r="E6" s="42" t="str">
        <f>C6&amp;D6</f>
        <v>DavidNORRIS</v>
      </c>
      <c r="F6" s="43">
        <v>2017</v>
      </c>
      <c r="G6" s="39">
        <v>1990</v>
      </c>
      <c r="H6" s="44" t="str">
        <f>IF(ISBLANK(G6),"",IF(G6&gt;1994.9,"U23","SR"))</f>
        <v>SR</v>
      </c>
      <c r="I6" s="45">
        <f>(N6+P6+R6+T6+V6+X6+Z6+AB6+AD6+AF6+AH6+AJ6+AL6+AN6+AP6+AR6+AT6+AV6+AZ6+AX6+BB6)</f>
        <v>351</v>
      </c>
      <c r="J6" s="382">
        <f>N6+R6+X6+AB6+AD6+AH6+AP6+AX6</f>
        <v>71</v>
      </c>
      <c r="K6" s="385">
        <f>P6+T6+V6+Z6+AF6+AJ6+AL6+AN6+AR6+AT6+AV6+AZ6+BB6</f>
        <v>280</v>
      </c>
      <c r="L6" s="17"/>
      <c r="M6" s="162"/>
      <c r="N6" s="49">
        <f>IF(M6,LOOKUP(M6,{1;2;3;4;5;6;7;8;9;10;11;12;13;14;15;16;17;18;19;20;21},{30;25;21;18;16;15;14;13;12;11;10;9;8;7;6;5;4;3;2;1;0}),0)</f>
        <v>0</v>
      </c>
      <c r="O6" s="48">
        <v>2</v>
      </c>
      <c r="P6" s="50">
        <f>IF(O6,LOOKUP(O6,{1;2;3;4;5;6;7;8;9;10;11;12;13;14;15;16;17;18;19;20;21},{30;25;21;18;16;15;14;13;12;11;10;9;8;7;6;5;4;3;2;1;0}),0)</f>
        <v>25</v>
      </c>
      <c r="Q6" s="54"/>
      <c r="R6" s="49">
        <f>IF(Q6,LOOKUP(Q6,{1;2;3;4;5;6;7;8;9;10;11;12;13;14;15;16;17;18;19;20;21},{30;25;21;18;16;15;14;13;12;11;10;9;8;7;6;5;4;3;2;1;0}),0)</f>
        <v>0</v>
      </c>
      <c r="S6" s="54"/>
      <c r="T6" s="50">
        <f>IF(S6,LOOKUP(S6,{1;2;3;4;5;6;7;8;9;10;11;12;13;14;15;16;17;18;19;20;21},{30;25;21;18;16;15;14;13;12;11;10;9;8;7;6;5;4;3;2;1;0}),0)</f>
        <v>0</v>
      </c>
      <c r="U6" s="54"/>
      <c r="V6" s="52">
        <f>IF(U6,LOOKUP(U6,{1;2;3;4;5;6;7;8;9;10;11;12;13;14;15;16;17;18;19;20;21},{60;50;42;36;32;30;28;26;24;22;20;18;16;14;12;10;8;6;4;2;0}),0)</f>
        <v>0</v>
      </c>
      <c r="W6" s="54"/>
      <c r="X6" s="49">
        <f>IF(W6,LOOKUP(W6,{1;2;3;4;5;6;7;8;9;10;11;12;13;14;15;16;17;18;19;20;21},{60;50;42;36;32;30;28;26;24;22;20;18;16;14;12;10;8;6;4;2;0}),0)</f>
        <v>0</v>
      </c>
      <c r="Y6" s="51">
        <v>6</v>
      </c>
      <c r="Z6" s="52">
        <f>IF(Y6,LOOKUP(Y6,{1;2;3;4;5;6;7;8;9;10;11;12;13;14;15;16;17;18;19;20;21},{60;50;42;36;32;30;28;26;24;22;20;18;16;14;12;10;8;6;4;2;0}),0)</f>
        <v>30</v>
      </c>
      <c r="AA6" s="51">
        <v>9</v>
      </c>
      <c r="AB6" s="49">
        <f>IF(AA6,LOOKUP(AA6,{1;2;3;4;5;6;7;8;9;10;11;12;13;14;15;16;17;18;19;20;21},{60;50;42;36;32;30;28;26;24;22;20;18;16;14;12;10;8;6;4;2;0}),0)</f>
        <v>24</v>
      </c>
      <c r="AC6" s="51">
        <v>7</v>
      </c>
      <c r="AD6" s="49">
        <f>IF(AC6,LOOKUP(AC6,{1;2;3;4;5;6;7;8;9;10;11;12;13;14;15;16;17;18;19;20;21},{30;25;21;18;16;15;14;13;12;11;10;9;8;7;6;5;4;3;2;1;0}),0)</f>
        <v>14</v>
      </c>
      <c r="AE6" s="51">
        <v>1</v>
      </c>
      <c r="AF6" s="50">
        <f>IF(AE6,LOOKUP(AE6,{1;2;3;4;5;6;7;8;9;10;11;12;13;14;15;16;17;18;19;20;21},{30;25;21;18;16;15;14;13;12;11;10;9;8;7;6;5;4;3;2;1;0}),0)</f>
        <v>30</v>
      </c>
      <c r="AG6" s="51">
        <v>9</v>
      </c>
      <c r="AH6" s="49">
        <f>IF(AG6,LOOKUP(AG6,{1;2;3;4;5;6;7;8;9;10;11;12;13;14;15;16;17;18;19;20;21},{30;25;21;18;16;15;14;13;12;11;10;9;8;7;6;5;4;3;2;1;0}),0)</f>
        <v>12</v>
      </c>
      <c r="AI6" s="51">
        <v>2</v>
      </c>
      <c r="AJ6" s="50">
        <f>IF(AI6,LOOKUP(AI6,{1;2;3;4;5;6;7;8;9;10;11;12;13;14;15;16;17;18;19;20;21},{30;25;21;18;16;15;14;13;12;11;10;9;8;7;6;5;4;3;2;1;0}),0)</f>
        <v>25</v>
      </c>
      <c r="AK6" s="51">
        <v>1</v>
      </c>
      <c r="AL6" s="50">
        <f>IF(AK6,LOOKUP(AK6,{1;2;3;4;5;6;7;8;9;10;11;12;13;14;15;16;17;18;19;20;21},{15;12.5;10.5;9;8;7.5;7;6.5;6;5.5;5;4.5;4;3.5;3;2.5;2;1.5;1;0.5;0}),0)</f>
        <v>15</v>
      </c>
      <c r="AM6" s="51">
        <v>1</v>
      </c>
      <c r="AN6" s="53">
        <f>IF(AM6,LOOKUP(AM6,{1;2;3;4;5;6;7;8;9;10;11;12;13;14;15;16;17;18;19;20;21},{15;12.5;10.5;9;8;7.5;7;6.5;6;5.5;5;4.5;4;3.5;3;2.5;2;1.5;1;0.5;0}),0)</f>
        <v>15</v>
      </c>
      <c r="AO6" s="51">
        <v>3</v>
      </c>
      <c r="AP6" s="49">
        <f>IF(AO6,LOOKUP(AO6,{1;2;3;4;5;6;7;8;9;10;11;12;13;14;15;16;17;18;19;20;21},{30;25;21;18;16;15;14;13;12;11;10;9;8;7;6;5;4;3;2;1;0}),0)</f>
        <v>21</v>
      </c>
      <c r="AQ6" s="51">
        <v>1</v>
      </c>
      <c r="AR6" s="50">
        <f>IF(AQ6,LOOKUP(AQ6,{1;2;3;4;5;6;7;8;9;10;11;12;13;14;15;16;17;18;19;20;21},{30;25;21;18;16;15;14;13;12;11;10;9;8;7;6;5;4;3;2;1;0}),0)</f>
        <v>30</v>
      </c>
      <c r="AS6" s="51">
        <v>1</v>
      </c>
      <c r="AT6" s="50">
        <f>IF(AS6,LOOKUP(AS6,{1;2;3;4;5;6;7;8;9;10;11;12;13;14;15;16;17;18;19;20;21},{30;25;21;18;16;15;14;13;12;11;10;9;8;7;6;5;4;3;2;1;0}),0)</f>
        <v>30</v>
      </c>
      <c r="AU6" s="51">
        <v>5</v>
      </c>
      <c r="AV6" s="50">
        <f>IF(AU6,LOOKUP(AU6,{1;2;3;4;5;6;7;8;9;10;11;12;13;14;15;16;17;18;19;20;21},{30;25;21;18;16;15;14;13;12;11;10;9;8;7;6;5;4;3;2;1;0}),0)</f>
        <v>16</v>
      </c>
      <c r="AW6" s="54"/>
      <c r="AX6" s="55">
        <f>IF(AW6,LOOKUP(AW6,{1;2;3;4;5;6;7;8;9;10;11;12;13;14;15;16;17;18;19;20;21},{60;50;42;36;32;30;28;26;24;22;20;18;16;14;12;10;8;6;4;2;0}),0)</f>
        <v>0</v>
      </c>
      <c r="AY6" s="54">
        <v>7</v>
      </c>
      <c r="AZ6" s="52">
        <f>IF(AY6,LOOKUP(AY6,{1;2;3;4;5;6;7;8;9;10;11;12;13;14;15;16;17;18;19;20;21},{60;50;42;36;32;30;28;26;24;22;20;18;16;14;12;10;8;6;4;2;0}),0)</f>
        <v>28</v>
      </c>
      <c r="BA6" s="54">
        <v>4</v>
      </c>
      <c r="BB6" s="52">
        <f>IF(BA6,LOOKUP(BA6,{1;2;3;4;5;6;7;8;9;10;11;12;13;14;15;16;17;18;19;20;21},{60;50;42;36;32;30;28;26;24;22;20;18;16;14;12;10;8;6;4;2;0}),0)</f>
        <v>36</v>
      </c>
      <c r="BC6" s="56">
        <f>BB6+AB6+Z6+X6+V6</f>
        <v>90</v>
      </c>
    </row>
    <row r="7" spans="1:55" ht="16" customHeight="1" x14ac:dyDescent="0.2">
      <c r="A7" s="57">
        <f>RANK(I7,$I$6:$I$253)</f>
        <v>2</v>
      </c>
      <c r="B7" s="58">
        <v>3530713</v>
      </c>
      <c r="C7" s="59" t="s">
        <v>51</v>
      </c>
      <c r="D7" s="60" t="s">
        <v>52</v>
      </c>
      <c r="E7" s="61" t="str">
        <f>C7&amp;D7</f>
        <v>KevinBOLGER</v>
      </c>
      <c r="F7" s="62">
        <v>2017</v>
      </c>
      <c r="G7" s="58">
        <v>1993</v>
      </c>
      <c r="H7" s="63" t="str">
        <f>IF(ISBLANK(G7),"",IF(G7&gt;1994.9,"U23","SR"))</f>
        <v>SR</v>
      </c>
      <c r="I7" s="64">
        <f>(N7+P7+R7+T7+V7+X7+Z7+AB7+AD7+AF7+AH7+AJ7+AL7+AN7+AP7+AR7+AT7+AV7+AZ7+AX7+BB7)</f>
        <v>336</v>
      </c>
      <c r="J7" s="46">
        <f>N7+R7+X7+AB7+AD7+AH7+AP7+AX7</f>
        <v>192</v>
      </c>
      <c r="K7" s="65">
        <f>P7+T7+V7+Z7+AF7+AJ7+AL7+AN7+AR7+AT7+AV7+AZ7+BB7</f>
        <v>144</v>
      </c>
      <c r="L7" s="17"/>
      <c r="M7" s="68">
        <v>4</v>
      </c>
      <c r="N7" s="67">
        <f>IF(M7,LOOKUP(M7,{1;2;3;4;5;6;7;8;9;10;11;12;13;14;15;16;17;18;19;20;21},{30;25;21;18;16;15;14;13;12;11;10;9;8;7;6;5;4;3;2;1;0}),0)</f>
        <v>18</v>
      </c>
      <c r="O7" s="68">
        <v>20</v>
      </c>
      <c r="P7" s="69">
        <f>IF(O7,LOOKUP(O7,{1;2;3;4;5;6;7;8;9;10;11;12;13;14;15;16;17;18;19;20;21},{30;25;21;18;16;15;14;13;12;11;10;9;8;7;6;5;4;3;2;1;0}),0)</f>
        <v>1</v>
      </c>
      <c r="Q7" s="72">
        <v>10</v>
      </c>
      <c r="R7" s="67">
        <f>IF(Q7,LOOKUP(Q7,{1;2;3;4;5;6;7;8;9;10;11;12;13;14;15;16;17;18;19;20;21},{30;25;21;18;16;15;14;13;12;11;10;9;8;7;6;5;4;3;2;1;0}),0)</f>
        <v>11</v>
      </c>
      <c r="S7" s="72">
        <v>4</v>
      </c>
      <c r="T7" s="69">
        <f>IF(S7,LOOKUP(S7,{1;2;3;4;5;6;7;8;9;10;11;12;13;14;15;16;17;18;19;20;21},{30;25;21;18;16;15;14;13;12;11;10;9;8;7;6;5;4;3;2;1;0}),0)</f>
        <v>18</v>
      </c>
      <c r="U7" s="72">
        <v>11</v>
      </c>
      <c r="V7" s="71">
        <f>IF(U7,LOOKUP(U7,{1;2;3;4;5;6;7;8;9;10;11;12;13;14;15;16;17;18;19;20;21},{60;50;42;36;32;30;28;26;24;22;20;18;16;14;12;10;8;6;4;2;0}),0)</f>
        <v>20</v>
      </c>
      <c r="W7" s="72">
        <v>2</v>
      </c>
      <c r="X7" s="67">
        <f>IF(W7,LOOKUP(W7,{1;2;3;4;5;6;7;8;9;10;11;12;13;14;15;16;17;18;19;20;21},{60;50;42;36;32;30;28;26;24;22;20;18;16;14;12;10;8;6;4;2;0}),0)</f>
        <v>50</v>
      </c>
      <c r="Y7" s="72">
        <v>14</v>
      </c>
      <c r="Z7" s="71">
        <f>IF(Y7,LOOKUP(Y7,{1;2;3;4;5;6;7;8;9;10;11;12;13;14;15;16;17;18;19;20;21},{60;50;42;36;32;30;28;26;24;22;20;18;16;14;12;10;8;6;4;2;0}),0)</f>
        <v>14</v>
      </c>
      <c r="AA7" s="72">
        <v>5</v>
      </c>
      <c r="AB7" s="67">
        <f>IF(AA7,LOOKUP(AA7,{1;2;3;4;5;6;7;8;9;10;11;12;13;14;15;16;17;18;19;20;21},{60;50;42;36;32;30;28;26;24;22;20;18;16;14;12;10;8;6;4;2;0}),0)</f>
        <v>32</v>
      </c>
      <c r="AC7" s="72">
        <v>3</v>
      </c>
      <c r="AD7" s="67">
        <f>IF(AC7,LOOKUP(AC7,{1;2;3;4;5;6;7;8;9;10;11;12;13;14;15;16;17;18;19;20;21},{30;25;21;18;16;15;14;13;12;11;10;9;8;7;6;5;4;3;2;1;0}),0)</f>
        <v>21</v>
      </c>
      <c r="AE7" s="72">
        <v>3</v>
      </c>
      <c r="AF7" s="69">
        <f>IF(AE7,LOOKUP(AE7,{1;2;3;4;5;6;7;8;9;10;11;12;13;14;15;16;17;18;19;20;21},{30;25;21;18;16;15;14;13;12;11;10;9;8;7;6;5;4;3;2;1;0}),0)</f>
        <v>21</v>
      </c>
      <c r="AG7" s="72">
        <v>5</v>
      </c>
      <c r="AH7" s="67">
        <f>IF(AG7,LOOKUP(AG7,{1;2;3;4;5;6;7;8;9;10;11;12;13;14;15;16;17;18;19;20;21},{30;25;21;18;16;15;14;13;12;11;10;9;8;7;6;5;4;3;2;1;0}),0)</f>
        <v>16</v>
      </c>
      <c r="AI7" s="72">
        <v>5</v>
      </c>
      <c r="AJ7" s="69">
        <f>IF(AI7,LOOKUP(AI7,{1;2;3;4;5;6;7;8;9;10;11;12;13;14;15;16;17;18;19;20;21},{30;25;21;18;16;15;14;13;12;11;10;9;8;7;6;5;4;3;2;1;0}),0)</f>
        <v>16</v>
      </c>
      <c r="AK7" s="72">
        <v>8</v>
      </c>
      <c r="AL7" s="69">
        <f>IF(AK7,LOOKUP(AK7,{1;2;3;4;5;6;7;8;9;10;11;12;13;14;15;16;17;18;19;20;21},{15;12.5;10.5;9;8;7.5;7;6.5;6;5.5;5;4.5;4;3.5;3;2.5;2;1.5;1;0.5;0}),0)</f>
        <v>6.5</v>
      </c>
      <c r="AM7" s="72">
        <v>6</v>
      </c>
      <c r="AN7" s="73">
        <f>IF(AM7,LOOKUP(AM7,{1;2;3;4;5;6;7;8;9;10;11;12;13;14;15;16;17;18;19;20;21},{15;12.5;10.5;9;8;7.5;7;6.5;6;5.5;5;4.5;4;3.5;3;2.5;2;1.5;1;0.5;0}),0)</f>
        <v>7.5</v>
      </c>
      <c r="AO7" s="72">
        <v>1</v>
      </c>
      <c r="AP7" s="67">
        <f>IF(AO7,LOOKUP(AO7,{1;2;3;4;5;6;7;8;9;10;11;12;13;14;15;16;17;18;19;20;21},{30;25;21;18;16;15;14;13;12;11;10;9;8;7;6;5;4;3;2;1;0}),0)</f>
        <v>30</v>
      </c>
      <c r="AQ7" s="72">
        <v>2</v>
      </c>
      <c r="AR7" s="69">
        <f>IF(AQ7,LOOKUP(AQ7,{1;2;3;4;5;6;7;8;9;10;11;12;13;14;15;16;17;18;19;20;21},{30;25;21;18;16;15;14;13;12;11;10;9;8;7;6;5;4;3;2;1;0}),0)</f>
        <v>25</v>
      </c>
      <c r="AS7" s="72">
        <v>6</v>
      </c>
      <c r="AT7" s="69">
        <f>IF(AS7,LOOKUP(AS7,{1;2;3;4;5;6;7;8;9;10;11;12;13;14;15;16;17;18;19;20;21},{30;25;21;18;16;15;14;13;12;11;10;9;8;7;6;5;4;3;2;1;0}),0)</f>
        <v>15</v>
      </c>
      <c r="AU7" s="70"/>
      <c r="AV7" s="69">
        <f>IF(AU7,LOOKUP(AU7,{1;2;3;4;5;6;7;8;9;10;11;12;13;14;15;16;17;18;19;20;21},{30;25;21;18;16;15;14;13;12;11;10;9;8;7;6;5;4;3;2;1;0}),0)</f>
        <v>0</v>
      </c>
      <c r="AW7" s="70">
        <v>14</v>
      </c>
      <c r="AX7" s="74">
        <f>IF(AW7,LOOKUP(AW7,{1;2;3;4;5;6;7;8;9;10;11;12;13;14;15;16;17;18;19;20;21},{60;50;42;36;32;30;28;26;24;22;20;18;16;14;12;10;8;6;4;2;0}),0)</f>
        <v>14</v>
      </c>
      <c r="AY7" s="70"/>
      <c r="AZ7" s="71">
        <f>IF(AY7,LOOKUP(AY7,{1;2;3;4;5;6;7;8;9;10;11;12;13;14;15;16;17;18;19;20;21},{60;50;42;36;32;30;28;26;24;22;20;18;16;14;12;10;8;6;4;2;0}),0)</f>
        <v>0</v>
      </c>
      <c r="BA7" s="70"/>
      <c r="BB7" s="71">
        <f>IF(BA7,LOOKUP(BA7,{1;2;3;4;5;6;7;8;9;10;11;12;13;14;15;16;17;18;19;20;21},{60;50;42;36;32;30;28;26;24;22;20;18;16;14;12;10;8;6;4;2;0}),0)</f>
        <v>0</v>
      </c>
      <c r="BC7" s="56">
        <f t="shared" ref="BC7:BC70" si="0">BB7+AB7+Z7+X7+V7</f>
        <v>116</v>
      </c>
    </row>
    <row r="8" spans="1:55" ht="16" customHeight="1" x14ac:dyDescent="0.2">
      <c r="A8" s="57">
        <f>RANK(I8,$I$6:$I$253)</f>
        <v>3</v>
      </c>
      <c r="B8" s="58">
        <v>1285347</v>
      </c>
      <c r="C8" s="75" t="s">
        <v>61</v>
      </c>
      <c r="D8" s="76" t="s">
        <v>62</v>
      </c>
      <c r="E8" s="61" t="str">
        <f>C8&amp;D8</f>
        <v>KrisFREEMAN</v>
      </c>
      <c r="F8" s="62">
        <v>2017</v>
      </c>
      <c r="G8" s="58">
        <v>1980</v>
      </c>
      <c r="H8" s="63" t="str">
        <f>IF(ISBLANK(G8),"",IF(G8&gt;1994.9,"U23","SR"))</f>
        <v>SR</v>
      </c>
      <c r="I8" s="64">
        <f>(N8+P8+R8+T8+V8+X8+Z8+AB8+AD8+AF8+AH8+AJ8+AL8+AN8+AP8+AR8+AT8+AV8+AZ8+AX8+BB8)</f>
        <v>272.5</v>
      </c>
      <c r="J8" s="46">
        <f>N8+R8+X8+AB8+AD8+AH8+AP8+AX8</f>
        <v>116</v>
      </c>
      <c r="K8" s="65">
        <f>P8+T8+V8+Z8+AF8+AJ8+AL8+AN8+AR8+AT8+AV8+AZ8+BB8</f>
        <v>156.5</v>
      </c>
      <c r="L8" s="17"/>
      <c r="M8" s="66"/>
      <c r="N8" s="67">
        <f>IF(M8,LOOKUP(M8,{1;2;3;4;5;6;7;8;9;10;11;12;13;14;15;16;17;18;19;20;21},{30;25;21;18;16;15;14;13;12;11;10;9;8;7;6;5;4;3;2;1;0}),0)</f>
        <v>0</v>
      </c>
      <c r="O8" s="68">
        <v>5</v>
      </c>
      <c r="P8" s="69">
        <f>IF(O8,LOOKUP(O8,{1;2;3;4;5;6;7;8;9;10;11;12;13;14;15;16;17;18;19;20;21},{30;25;21;18;16;15;14;13;12;11;10;9;8;7;6;5;4;3;2;1;0}),0)</f>
        <v>16</v>
      </c>
      <c r="Q8" s="70"/>
      <c r="R8" s="67">
        <f>IF(Q8,LOOKUP(Q8,{1;2;3;4;5;6;7;8;9;10;11;12;13;14;15;16;17;18;19;20;21},{30;25;21;18;16;15;14;13;12;11;10;9;8;7;6;5;4;3;2;1;0}),0)</f>
        <v>0</v>
      </c>
      <c r="S8" s="72">
        <v>11</v>
      </c>
      <c r="T8" s="69">
        <f>IF(S8,LOOKUP(S8,{1;2;3;4;5;6;7;8;9;10;11;12;13;14;15;16;17;18;19;20;21},{30;25;21;18;16;15;14;13;12;11;10;9;8;7;6;5;4;3;2;1;0}),0)</f>
        <v>10</v>
      </c>
      <c r="U8" s="70"/>
      <c r="V8" s="71">
        <f>IF(U8,LOOKUP(U8,{1;2;3;4;5;6;7;8;9;10;11;12;13;14;15;16;17;18;19;20;21},{60;50;42;36;32;30;28;26;24;22;20;18;16;14;12;10;8;6;4;2;0}),0)</f>
        <v>0</v>
      </c>
      <c r="W8" s="70"/>
      <c r="X8" s="67">
        <f>IF(W8,LOOKUP(W8,{1;2;3;4;5;6;7;8;9;10;11;12;13;14;15;16;17;18;19;20;21},{60;50;42;36;32;30;28;26;24;22;20;18;16;14;12;10;8;6;4;2;0}),0)</f>
        <v>0</v>
      </c>
      <c r="Y8" s="72">
        <v>4</v>
      </c>
      <c r="Z8" s="71">
        <f>IF(Y8,LOOKUP(Y8,{1;2;3;4;5;6;7;8;9;10;11;12;13;14;15;16;17;18;19;20;21},{60;50;42;36;32;30;28;26;24;22;20;18;16;14;12;10;8;6;4;2;0}),0)</f>
        <v>36</v>
      </c>
      <c r="AA8" s="72">
        <v>8</v>
      </c>
      <c r="AB8" s="67">
        <f>IF(AA8,LOOKUP(AA8,{1;2;3;4;5;6;7;8;9;10;11;12;13;14;15;16;17;18;19;20;21},{60;50;42;36;32;30;28;26;24;22;20;18;16;14;12;10;8;6;4;2;0}),0)</f>
        <v>26</v>
      </c>
      <c r="AC8" s="72">
        <v>4</v>
      </c>
      <c r="AD8" s="67">
        <f>IF(AC8,LOOKUP(AC8,{1;2;3;4;5;6;7;8;9;10;11;12;13;14;15;16;17;18;19;20;21},{30;25;21;18;16;15;14;13;12;11;10;9;8;7;6;5;4;3;2;1;0}),0)</f>
        <v>18</v>
      </c>
      <c r="AE8" s="72">
        <v>4</v>
      </c>
      <c r="AF8" s="69">
        <f>IF(AE8,LOOKUP(AE8,{1;2;3;4;5;6;7;8;9;10;11;12;13;14;15;16;17;18;19;20;21},{30;25;21;18;16;15;14;13;12;11;10;9;8;7;6;5;4;3;2;1;0}),0)</f>
        <v>18</v>
      </c>
      <c r="AG8" s="72">
        <v>4</v>
      </c>
      <c r="AH8" s="67">
        <f>IF(AG8,LOOKUP(AG8,{1;2;3;4;5;6;7;8;9;10;11;12;13;14;15;16;17;18;19;20;21},{30;25;21;18;16;15;14;13;12;11;10;9;8;7;6;5;4;3;2;1;0}),0)</f>
        <v>18</v>
      </c>
      <c r="AI8" s="72">
        <v>12</v>
      </c>
      <c r="AJ8" s="69">
        <f>IF(AI8,LOOKUP(AI8,{1;2;3;4;5;6;7;8;9;10;11;12;13;14;15;16;17;18;19;20;21},{30;25;21;18;16;15;14;13;12;11;10;9;8;7;6;5;4;3;2;1;0}),0)</f>
        <v>9</v>
      </c>
      <c r="AK8" s="72">
        <v>9</v>
      </c>
      <c r="AL8" s="69">
        <f>IF(AK8,LOOKUP(AK8,{1;2;3;4;5;6;7;8;9;10;11;12;13;14;15;16;17;18;19;20;21},{15;12.5;10.5;9;8;7.5;7;6.5;6;5.5;5;4.5;4;3.5;3;2.5;2;1.5;1;0.5;0}),0)</f>
        <v>6</v>
      </c>
      <c r="AM8" s="72">
        <v>12</v>
      </c>
      <c r="AN8" s="73">
        <f>IF(AM8,LOOKUP(AM8,{1;2;3;4;5;6;7;8;9;10;11;12;13;14;15;16;17;18;19;20;21},{15;12.5;10.5;9;8;7.5;7;6.5;6;5.5;5;4.5;4;3.5;3;2.5;2;1.5;1;0.5;0}),0)</f>
        <v>4.5</v>
      </c>
      <c r="AO8" s="72">
        <v>4</v>
      </c>
      <c r="AP8" s="67">
        <f>IF(AO8,LOOKUP(AO8,{1;2;3;4;5;6;7;8;9;10;11;12;13;14;15;16;17;18;19;20;21},{30;25;21;18;16;15;14;13;12;11;10;9;8;7;6;5;4;3;2;1;0}),0)</f>
        <v>18</v>
      </c>
      <c r="AQ8" s="72">
        <v>13</v>
      </c>
      <c r="AR8" s="69">
        <f>IF(AQ8,LOOKUP(AQ8,{1;2;3;4;5;6;7;8;9;10;11;12;13;14;15;16;17;18;19;20;21},{30;25;21;18;16;15;14;13;12;11;10;9;8;7;6;5;4;3;2;1;0}),0)</f>
        <v>8</v>
      </c>
      <c r="AS8" s="72">
        <v>3</v>
      </c>
      <c r="AT8" s="69">
        <f>IF(AS8,LOOKUP(AS8,{1;2;3;4;5;6;7;8;9;10;11;12;13;14;15;16;17;18;19;20;21},{30;25;21;18;16;15;14;13;12;11;10;9;8;7;6;5;4;3;2;1;0}),0)</f>
        <v>21</v>
      </c>
      <c r="AU8" s="70"/>
      <c r="AV8" s="69">
        <f>IF(AU8,LOOKUP(AU8,{1;2;3;4;5;6;7;8;9;10;11;12;13;14;15;16;17;18;19;20;21},{30;25;21;18;16;15;14;13;12;11;10;9;8;7;6;5;4;3;2;1;0}),0)</f>
        <v>0</v>
      </c>
      <c r="AW8" s="70">
        <v>4</v>
      </c>
      <c r="AX8" s="74">
        <f>IF(AW8,LOOKUP(AW8,{1;2;3;4;5;6;7;8;9;10;11;12;13;14;15;16;17;18;19;20;21},{60;50;42;36;32;30;28;26;24;22;20;18;16;14;12;10;8;6;4;2;0}),0)</f>
        <v>36</v>
      </c>
      <c r="AY8" s="70"/>
      <c r="AZ8" s="71">
        <f>IF(AY8,LOOKUP(AY8,{1;2;3;4;5;6;7;8;9;10;11;12;13;14;15;16;17;18;19;20;21},{60;50;42;36;32;30;28;26;24;22;20;18;16;14;12;10;8;6;4;2;0}),0)</f>
        <v>0</v>
      </c>
      <c r="BA8" s="70">
        <v>7</v>
      </c>
      <c r="BB8" s="71">
        <f>IF(BA8,LOOKUP(BA8,{1;2;3;4;5;6;7;8;9;10;11;12;13;14;15;16;17;18;19;20;21},{60;50;42;36;32;30;28;26;24;22;20;18;16;14;12;10;8;6;4;2;0}),0)</f>
        <v>28</v>
      </c>
      <c r="BC8" s="56">
        <f t="shared" si="0"/>
        <v>90</v>
      </c>
    </row>
    <row r="9" spans="1:55" ht="16" customHeight="1" x14ac:dyDescent="0.2">
      <c r="A9" s="57">
        <f>RANK(I9,$I$6:$I$253)</f>
        <v>4</v>
      </c>
      <c r="B9" s="58">
        <v>3530485</v>
      </c>
      <c r="C9" s="59" t="s">
        <v>57</v>
      </c>
      <c r="D9" s="60" t="s">
        <v>58</v>
      </c>
      <c r="E9" s="61" t="str">
        <f>C9&amp;D9</f>
        <v>EricPACKER</v>
      </c>
      <c r="F9" s="62">
        <v>2017</v>
      </c>
      <c r="G9" s="58">
        <v>1990</v>
      </c>
      <c r="H9" s="63" t="str">
        <f>IF(ISBLANK(G9),"",IF(G9&gt;1994.9,"U23","SR"))</f>
        <v>SR</v>
      </c>
      <c r="I9" s="64">
        <f>(N9+P9+R9+T9+V9+X9+Z9+AB9+AD9+AF9+AH9+AJ9+AL9+AN9+AP9+AR9+AT9+AV9+AZ9+AX9+BB9)</f>
        <v>259.5</v>
      </c>
      <c r="J9" s="46">
        <f>N9+R9+X9+AB9+AD9+AH9+AP9+AX9</f>
        <v>127</v>
      </c>
      <c r="K9" s="65">
        <f>P9+T9+V9+Z9+AF9+AJ9+AL9+AN9+AR9+AT9+AV9+AZ9+BB9</f>
        <v>132.5</v>
      </c>
      <c r="L9" s="17"/>
      <c r="M9" s="68">
        <v>15</v>
      </c>
      <c r="N9" s="67">
        <f>IF(M9,LOOKUP(M9,{1;2;3;4;5;6;7;8;9;10;11;12;13;14;15;16;17;18;19;20;21},{30;25;21;18;16;15;14;13;12;11;10;9;8;7;6;5;4;3;2;1;0}),0)</f>
        <v>6</v>
      </c>
      <c r="O9" s="68">
        <v>7</v>
      </c>
      <c r="P9" s="69">
        <f>IF(O9,LOOKUP(O9,{1;2;3;4;5;6;7;8;9;10;11;12;13;14;15;16;17;18;19;20;21},{30;25;21;18;16;15;14;13;12;11;10;9;8;7;6;5;4;3;2;1;0}),0)</f>
        <v>14</v>
      </c>
      <c r="Q9" s="72">
        <v>8</v>
      </c>
      <c r="R9" s="67">
        <f>IF(Q9,LOOKUP(Q9,{1;2;3;4;5;6;7;8;9;10;11;12;13;14;15;16;17;18;19;20;21},{30;25;21;18;16;15;14;13;12;11;10;9;8;7;6;5;4;3;2;1;0}),0)</f>
        <v>13</v>
      </c>
      <c r="S9" s="72">
        <v>15</v>
      </c>
      <c r="T9" s="69">
        <f>IF(S9,LOOKUP(S9,{1;2;3;4;5;6;7;8;9;10;11;12;13;14;15;16;17;18;19;20;21},{30;25;21;18;16;15;14;13;12;11;10;9;8;7;6;5;4;3;2;1;0}),0)</f>
        <v>6</v>
      </c>
      <c r="U9" s="70"/>
      <c r="V9" s="71">
        <f>IF(U9,LOOKUP(U9,{1;2;3;4;5;6;7;8;9;10;11;12;13;14;15;16;17;18;19;20;21},{60;50;42;36;32;30;28;26;24;22;20;18;16;14;12;10;8;6;4;2;0}),0)</f>
        <v>0</v>
      </c>
      <c r="W9" s="72">
        <v>5</v>
      </c>
      <c r="X9" s="67">
        <f>IF(W9,LOOKUP(W9,{1;2;3;4;5;6;7;8;9;10;11;12;13;14;15;16;17;18;19;20;21},{60;50;42;36;32;30;28;26;24;22;20;18;16;14;12;10;8;6;4;2;0}),0)</f>
        <v>32</v>
      </c>
      <c r="Y9" s="72">
        <v>2</v>
      </c>
      <c r="Z9" s="71">
        <f>IF(Y9,LOOKUP(Y9,{1;2;3;4;5;6;7;8;9;10;11;12;13;14;15;16;17;18;19;20;21},{60;50;42;36;32;30;28;26;24;22;20;18;16;14;12;10;8;6;4;2;0}),0)</f>
        <v>50</v>
      </c>
      <c r="AA9" s="72">
        <v>14</v>
      </c>
      <c r="AB9" s="67">
        <f>IF(AA9,LOOKUP(AA9,{1;2;3;4;5;6;7;8;9;10;11;12;13;14;15;16;17;18;19;20;21},{60;50;42;36;32;30;28;26;24;22;20;18;16;14;12;10;8;6;4;2;0}),0)</f>
        <v>14</v>
      </c>
      <c r="AC9" s="72">
        <v>5</v>
      </c>
      <c r="AD9" s="67">
        <f>IF(AC9,LOOKUP(AC9,{1;2;3;4;5;6;7;8;9;10;11;12;13;14;15;16;17;18;19;20;21},{30;25;21;18;16;15;14;13;12;11;10;9;8;7;6;5;4;3;2;1;0}),0)</f>
        <v>16</v>
      </c>
      <c r="AE9" s="72">
        <v>17</v>
      </c>
      <c r="AF9" s="69">
        <f>IF(AE9,LOOKUP(AE9,{1;2;3;4;5;6;7;8;9;10;11;12;13;14;15;16;17;18;19;20;21},{30;25;21;18;16;15;14;13;12;11;10;9;8;7;6;5;4;3;2;1;0}),0)</f>
        <v>4</v>
      </c>
      <c r="AG9" s="72">
        <v>16</v>
      </c>
      <c r="AH9" s="67">
        <f>IF(AG9,LOOKUP(AG9,{1;2;3;4;5;6;7;8;9;10;11;12;13;14;15;16;17;18;19;20;21},{30;25;21;18;16;15;14;13;12;11;10;9;8;7;6;5;4;3;2;1;0}),0)</f>
        <v>5</v>
      </c>
      <c r="AI9" s="72">
        <v>10</v>
      </c>
      <c r="AJ9" s="69">
        <f>IF(AI9,LOOKUP(AI9,{1;2;3;4;5;6;7;8;9;10;11;12;13;14;15;16;17;18;19;20;21},{30;25;21;18;16;15;14;13;12;11;10;9;8;7;6;5;4;3;2;1;0}),0)</f>
        <v>11</v>
      </c>
      <c r="AK9" s="72">
        <v>10</v>
      </c>
      <c r="AL9" s="69">
        <f>IF(AK9,LOOKUP(AK9,{1;2;3;4;5;6;7;8;9;10;11;12;13;14;15;16;17;18;19;20;21},{15;12.5;10.5;9;8;7.5;7;6.5;6;5.5;5;4.5;4;3.5;3;2.5;2;1.5;1;0.5;0}),0)</f>
        <v>5.5</v>
      </c>
      <c r="AM9" s="72">
        <v>11</v>
      </c>
      <c r="AN9" s="73">
        <f>IF(AM9,LOOKUP(AM9,{1;2;3;4;5;6;7;8;9;10;11;12;13;14;15;16;17;18;19;20;21},{15;12.5;10.5;9;8;7.5;7;6.5;6;5.5;5;4.5;4;3.5;3;2.5;2;1.5;1;0.5;0}),0)</f>
        <v>5</v>
      </c>
      <c r="AO9" s="72">
        <v>6</v>
      </c>
      <c r="AP9" s="67">
        <f>IF(AO9,LOOKUP(AO9,{1;2;3;4;5;6;7;8;9;10;11;12;13;14;15;16;17;18;19;20;21},{30;25;21;18;16;15;14;13;12;11;10;9;8;7;6;5;4;3;2;1;0}),0)</f>
        <v>15</v>
      </c>
      <c r="AQ9" s="72">
        <v>14</v>
      </c>
      <c r="AR9" s="69">
        <f>IF(AQ9,LOOKUP(AQ9,{1;2;3;4;5;6;7;8;9;10;11;12;13;14;15;16;17;18;19;20;21},{30;25;21;18;16;15;14;13;12;11;10;9;8;7;6;5;4;3;2;1;0}),0)</f>
        <v>7</v>
      </c>
      <c r="AS9" s="72">
        <v>13</v>
      </c>
      <c r="AT9" s="69">
        <f>IF(AS9,LOOKUP(AS9,{1;2;3;4;5;6;7;8;9;10;11;12;13;14;15;16;17;18;19;20;21},{30;25;21;18;16;15;14;13;12;11;10;9;8;7;6;5;4;3;2;1;0}),0)</f>
        <v>8</v>
      </c>
      <c r="AU9" s="70"/>
      <c r="AV9" s="69">
        <f>IF(AU9,LOOKUP(AU9,{1;2;3;4;5;6;7;8;9;10;11;12;13;14;15;16;17;18;19;20;21},{30;25;21;18;16;15;14;13;12;11;10;9;8;7;6;5;4;3;2;1;0}),0)</f>
        <v>0</v>
      </c>
      <c r="AW9" s="70">
        <v>8</v>
      </c>
      <c r="AX9" s="74">
        <f>IF(AW9,LOOKUP(AW9,{1;2;3;4;5;6;7;8;9;10;11;12;13;14;15;16;17;18;19;20;21},{60;50;42;36;32;30;28;26;24;22;20;18;16;14;12;10;8;6;4;2;0}),0)</f>
        <v>26</v>
      </c>
      <c r="AY9" s="70">
        <v>10</v>
      </c>
      <c r="AZ9" s="71">
        <f>IF(AY9,LOOKUP(AY9,{1;2;3;4;5;6;7;8;9;10;11;12;13;14;15;16;17;18;19;20;21},{60;50;42;36;32;30;28;26;24;22;20;18;16;14;12;10;8;6;4;2;0}),0)</f>
        <v>22</v>
      </c>
      <c r="BA9" s="70"/>
      <c r="BB9" s="71">
        <f>IF(BA9,LOOKUP(BA9,{1;2;3;4;5;6;7;8;9;10;11;12;13;14;15;16;17;18;19;20;21},{60;50;42;36;32;30;28;26;24;22;20;18;16;14;12;10;8;6;4;2;0}),0)</f>
        <v>0</v>
      </c>
      <c r="BC9" s="56">
        <f t="shared" si="0"/>
        <v>96</v>
      </c>
    </row>
    <row r="10" spans="1:55" ht="16" customHeight="1" x14ac:dyDescent="0.2">
      <c r="A10" s="57">
        <f>RANK(I10,$I$6:$I$253)</f>
        <v>5</v>
      </c>
      <c r="B10" s="58">
        <v>3530691</v>
      </c>
      <c r="C10" s="75" t="s">
        <v>55</v>
      </c>
      <c r="D10" s="76" t="s">
        <v>56</v>
      </c>
      <c r="E10" s="61" t="str">
        <f>C10&amp;D10</f>
        <v>JackHEGMAN</v>
      </c>
      <c r="F10" s="62">
        <v>2017</v>
      </c>
      <c r="G10" s="58">
        <v>1994</v>
      </c>
      <c r="H10" s="63" t="str">
        <f>IF(ISBLANK(G10),"",IF(G10&gt;1994.9,"U23","SR"))</f>
        <v>SR</v>
      </c>
      <c r="I10" s="64">
        <f>(N10+P10+R10+T10+V10+X10+Z10+AB10+AD10+AF10+AH10+AJ10+AL10+AN10+AP10+AR10+AT10+AV10+AZ10+AX10+BB10)</f>
        <v>247.5</v>
      </c>
      <c r="J10" s="46">
        <f>N10+R10+X10+AB10+AD10+AH10+AP10+AX10</f>
        <v>74</v>
      </c>
      <c r="K10" s="65">
        <f>P10+T10+V10+Z10+AF10+AJ10+AL10+AN10+AR10+AT10+AV10+AZ10+BB10</f>
        <v>173.5</v>
      </c>
      <c r="L10" s="17"/>
      <c r="M10" s="66"/>
      <c r="N10" s="67">
        <f>IF(M10,LOOKUP(M10,{1;2;3;4;5;6;7;8;9;10;11;12;13;14;15;16;17;18;19;20;21},{30;25;21;18;16;15;14;13;12;11;10;9;8;7;6;5;4;3;2;1;0}),0)</f>
        <v>0</v>
      </c>
      <c r="O10" s="68">
        <v>19</v>
      </c>
      <c r="P10" s="69">
        <f>IF(O10,LOOKUP(O10,{1;2;3;4;5;6;7;8;9;10;11;12;13;14;15;16;17;18;19;20;21},{30;25;21;18;16;15;14;13;12;11;10;9;8;7;6;5;4;3;2;1;0}),0)</f>
        <v>2</v>
      </c>
      <c r="Q10" s="72">
        <v>4</v>
      </c>
      <c r="R10" s="67">
        <f>IF(Q10,LOOKUP(Q10,{1;2;3;4;5;6;7;8;9;10;11;12;13;14;15;16;17;18;19;20;21},{30;25;21;18;16;15;14;13;12;11;10;9;8;7;6;5;4;3;2;1;0}),0)</f>
        <v>18</v>
      </c>
      <c r="S10" s="72">
        <v>2</v>
      </c>
      <c r="T10" s="69">
        <f>IF(S10,LOOKUP(S10,{1;2;3;4;5;6;7;8;9;10;11;12;13;14;15;16;17;18;19;20;21},{30;25;21;18;16;15;14;13;12;11;10;9;8;7;6;5;4;3;2;1;0}),0)</f>
        <v>25</v>
      </c>
      <c r="U10" s="72">
        <v>8</v>
      </c>
      <c r="V10" s="71">
        <f>IF(U10,LOOKUP(U10,{1;2;3;4;5;6;7;8;9;10;11;12;13;14;15;16;17;18;19;20;21},{60;50;42;36;32;30;28;26;24;22;20;18;16;14;12;10;8;6;4;2;0}),0)</f>
        <v>26</v>
      </c>
      <c r="W10" s="72">
        <v>18</v>
      </c>
      <c r="X10" s="67">
        <f>IF(W10,LOOKUP(W10,{1;2;3;4;5;6;7;8;9;10;11;12;13;14;15;16;17;18;19;20;21},{60;50;42;36;32;30;28;26;24;22;20;18;16;14;12;10;8;6;4;2;0}),0)</f>
        <v>6</v>
      </c>
      <c r="Y10" s="70"/>
      <c r="Z10" s="71">
        <f>IF(Y10,LOOKUP(Y10,{1;2;3;4;5;6;7;8;9;10;11;12;13;14;15;16;17;18;19;20;21},{60;50;42;36;32;30;28;26;24;22;20;18;16;14;12;10;8;6;4;2;0}),0)</f>
        <v>0</v>
      </c>
      <c r="AA10" s="72">
        <v>18</v>
      </c>
      <c r="AB10" s="67">
        <f>IF(AA10,LOOKUP(AA10,{1;2;3;4;5;6;7;8;9;10;11;12;13;14;15;16;17;18;19;20;21},{60;50;42;36;32;30;28;26;24;22;20;18;16;14;12;10;8;6;4;2;0}),0)</f>
        <v>6</v>
      </c>
      <c r="AC10" s="72">
        <v>11</v>
      </c>
      <c r="AD10" s="67">
        <f>IF(AC10,LOOKUP(AC10,{1;2;3;4;5;6;7;8;9;10;11;12;13;14;15;16;17;18;19;20;21},{30;25;21;18;16;15;14;13;12;11;10;9;8;7;6;5;4;3;2;1;0}),0)</f>
        <v>10</v>
      </c>
      <c r="AE10" s="72">
        <v>10</v>
      </c>
      <c r="AF10" s="69">
        <f>IF(AE10,LOOKUP(AE10,{1;2;3;4;5;6;7;8;9;10;11;12;13;14;15;16;17;18;19;20;21},{30;25;21;18;16;15;14;13;12;11;10;9;8;7;6;5;4;3;2;1;0}),0)</f>
        <v>11</v>
      </c>
      <c r="AG10" s="72">
        <v>12</v>
      </c>
      <c r="AH10" s="67">
        <f>IF(AG10,LOOKUP(AG10,{1;2;3;4;5;6;7;8;9;10;11;12;13;14;15;16;17;18;19;20;21},{30;25;21;18;16;15;14;13;12;11;10;9;8;7;6;5;4;3;2;1;0}),0)</f>
        <v>9</v>
      </c>
      <c r="AI10" s="72">
        <v>1</v>
      </c>
      <c r="AJ10" s="69">
        <f>IF(AI10,LOOKUP(AI10,{1;2;3;4;5;6;7;8;9;10;11;12;13;14;15;16;17;18;19;20;21},{30;25;21;18;16;15;14;13;12;11;10;9;8;7;6;5;4;3;2;1;0}),0)</f>
        <v>30</v>
      </c>
      <c r="AK10" s="72">
        <v>12</v>
      </c>
      <c r="AL10" s="69">
        <f>IF(AK10,LOOKUP(AK10,{1;2;3;4;5;6;7;8;9;10;11;12;13;14;15;16;17;18;19;20;21},{15;12.5;10.5;9;8;7.5;7;6.5;6;5.5;5;4.5;4;3.5;3;2.5;2;1.5;1;0.5;0}),0)</f>
        <v>4.5</v>
      </c>
      <c r="AM10" s="72">
        <v>5</v>
      </c>
      <c r="AN10" s="73">
        <f>IF(AM10,LOOKUP(AM10,{1;2;3;4;5;6;7;8;9;10;11;12;13;14;15;16;17;18;19;20;21},{15;12.5;10.5;9;8;7.5;7;6.5;6;5.5;5;4.5;4;3.5;3;2.5;2;1.5;1;0.5;0}),0)</f>
        <v>8</v>
      </c>
      <c r="AO10" s="72">
        <v>2</v>
      </c>
      <c r="AP10" s="67">
        <f>IF(AO10,LOOKUP(AO10,{1;2;3;4;5;6;7;8;9;10;11;12;13;14;15;16;17;18;19;20;21},{30;25;21;18;16;15;14;13;12;11;10;9;8;7;6;5;4;3;2;1;0}),0)</f>
        <v>25</v>
      </c>
      <c r="AQ10" s="72">
        <v>7</v>
      </c>
      <c r="AR10" s="69">
        <f>IF(AQ10,LOOKUP(AQ10,{1;2;3;4;5;6;7;8;9;10;11;12;13;14;15;16;17;18;19;20;21},{30;25;21;18;16;15;14;13;12;11;10;9;8;7;6;5;4;3;2;1;0}),0)</f>
        <v>14</v>
      </c>
      <c r="AS10" s="72">
        <v>5</v>
      </c>
      <c r="AT10" s="69">
        <f>IF(AS10,LOOKUP(AS10,{1;2;3;4;5;6;7;8;9;10;11;12;13;14;15;16;17;18;19;20;21},{30;25;21;18;16;15;14;13;12;11;10;9;8;7;6;5;4;3;2;1;0}),0)</f>
        <v>16</v>
      </c>
      <c r="AU10" s="72">
        <v>10</v>
      </c>
      <c r="AV10" s="69">
        <f>IF(AU10,LOOKUP(AU10,{1;2;3;4;5;6;7;8;9;10;11;12;13;14;15;16;17;18;19;20;21},{30;25;21;18;16;15;14;13;12;11;10;9;8;7;6;5;4;3;2;1;0}),0)</f>
        <v>11</v>
      </c>
      <c r="AW10" s="70"/>
      <c r="AX10" s="74">
        <f>IF(AW10,LOOKUP(AW10,{1;2;3;4;5;6;7;8;9;10;11;12;13;14;15;16;17;18;19;20;21},{60;50;42;36;32;30;28;26;24;22;20;18;16;14;12;10;8;6;4;2;0}),0)</f>
        <v>0</v>
      </c>
      <c r="AY10" s="70">
        <v>8</v>
      </c>
      <c r="AZ10" s="71">
        <f>IF(AY10,LOOKUP(AY10,{1;2;3;4;5;6;7;8;9;10;11;12;13;14;15;16;17;18;19;20;21},{60;50;42;36;32;30;28;26;24;22;20;18;16;14;12;10;8;6;4;2;0}),0)</f>
        <v>26</v>
      </c>
      <c r="BA10" s="70"/>
      <c r="BB10" s="71">
        <f>IF(BA10,LOOKUP(BA10,{1;2;3;4;5;6;7;8;9;10;11;12;13;14;15;16;17;18;19;20;21},{60;50;42;36;32;30;28;26;24;22;20;18;16;14;12;10;8;6;4;2;0}),0)</f>
        <v>0</v>
      </c>
      <c r="BC10" s="56">
        <f t="shared" si="0"/>
        <v>38</v>
      </c>
    </row>
    <row r="11" spans="1:55" ht="16" customHeight="1" x14ac:dyDescent="0.2">
      <c r="A11" s="57">
        <f>RANK(I11,$I$6:$I$253)</f>
        <v>6</v>
      </c>
      <c r="B11" s="58">
        <v>3530492</v>
      </c>
      <c r="C11" s="59" t="s">
        <v>68</v>
      </c>
      <c r="D11" s="60" t="s">
        <v>69</v>
      </c>
      <c r="E11" s="61" t="str">
        <f>C11&amp;D11</f>
        <v>TadELLIOTT</v>
      </c>
      <c r="F11" s="62">
        <v>2017</v>
      </c>
      <c r="G11" s="58">
        <v>1988</v>
      </c>
      <c r="H11" s="63" t="str">
        <f>IF(ISBLANK(G11),"",IF(G11&gt;1994.9,"U23","SR"))</f>
        <v>SR</v>
      </c>
      <c r="I11" s="64">
        <f>(N11+P11+R11+T11+V11+X11+Z11+AB11+AD11+AF11+AH11+AJ11+AL11+AN11+AP11+AR11+AT11+AV11+AZ11+AX11+BB11)</f>
        <v>236</v>
      </c>
      <c r="J11" s="46">
        <f>N11+R11+X11+AB11+AD11+AH11+AP11+AX11</f>
        <v>13</v>
      </c>
      <c r="K11" s="65">
        <f>P11+T11+V11+Z11+AF11+AJ11+AL11+AN11+AR11+AT11+AV11+AZ11+BB11</f>
        <v>223</v>
      </c>
      <c r="L11" s="17"/>
      <c r="M11" s="66"/>
      <c r="N11" s="67">
        <f>IF(M11,LOOKUP(M11,{1;2;3;4;5;6;7;8;9;10;11;12;13;14;15;16;17;18;19;20;21},{30;25;21;18;16;15;14;13;12;11;10;9;8;7;6;5;4;3;2;1;0}),0)</f>
        <v>0</v>
      </c>
      <c r="O11" s="68">
        <v>6</v>
      </c>
      <c r="P11" s="69">
        <f>IF(O11,LOOKUP(O11,{1;2;3;4;5;6;7;8;9;10;11;12;13;14;15;16;17;18;19;20;21},{30;25;21;18;16;15;14;13;12;11;10;9;8;7;6;5;4;3;2;1;0}),0)</f>
        <v>15</v>
      </c>
      <c r="Q11" s="70"/>
      <c r="R11" s="67">
        <f>IF(Q11,LOOKUP(Q11,{1;2;3;4;5;6;7;8;9;10;11;12;13;14;15;16;17;18;19;20;21},{30;25;21;18;16;15;14;13;12;11;10;9;8;7;6;5;4;3;2;1;0}),0)</f>
        <v>0</v>
      </c>
      <c r="S11" s="72">
        <v>8</v>
      </c>
      <c r="T11" s="69">
        <f>IF(S11,LOOKUP(S11,{1;2;3;4;5;6;7;8;9;10;11;12;13;14;15;16;17;18;19;20;21},{30;25;21;18;16;15;14;13;12;11;10;9;8;7;6;5;4;3;2;1;0}),0)</f>
        <v>13</v>
      </c>
      <c r="U11" s="72">
        <v>5</v>
      </c>
      <c r="V11" s="71">
        <f>IF(U11,LOOKUP(U11,{1;2;3;4;5;6;7;8;9;10;11;12;13;14;15;16;17;18;19;20;21},{60;50;42;36;32;30;28;26;24;22;20;18;16;14;12;10;8;6;4;2;0}),0)</f>
        <v>32</v>
      </c>
      <c r="W11" s="70"/>
      <c r="X11" s="67">
        <f>IF(W11,LOOKUP(W11,{1;2;3;4;5;6;7;8;9;10;11;12;13;14;15;16;17;18;19;20;21},{60;50;42;36;32;30;28;26;24;22;20;18;16;14;12;10;8;6;4;2;0}),0)</f>
        <v>0</v>
      </c>
      <c r="Y11" s="72">
        <v>13</v>
      </c>
      <c r="Z11" s="71">
        <f>IF(Y11,LOOKUP(Y11,{1;2;3;4;5;6;7;8;9;10;11;12;13;14;15;16;17;18;19;20;21},{60;50;42;36;32;30;28;26;24;22;20;18;16;14;12;10;8;6;4;2;0}),0)</f>
        <v>16</v>
      </c>
      <c r="AA11" s="70"/>
      <c r="AB11" s="67">
        <f>IF(AA11,LOOKUP(AA11,{1;2;3;4;5;6;7;8;9;10;11;12;13;14;15;16;17;18;19;20;21},{60;50;42;36;32;30;28;26;24;22;20;18;16;14;12;10;8;6;4;2;0}),0)</f>
        <v>0</v>
      </c>
      <c r="AC11" s="72">
        <v>19</v>
      </c>
      <c r="AD11" s="67">
        <f>IF(AC11,LOOKUP(AC11,{1;2;3;4;5;6;7;8;9;10;11;12;13;14;15;16;17;18;19;20;21},{30;25;21;18;16;15;14;13;12;11;10;9;8;7;6;5;4;3;2;1;0}),0)</f>
        <v>2</v>
      </c>
      <c r="AE11" s="72">
        <v>9</v>
      </c>
      <c r="AF11" s="69">
        <f>IF(AE11,LOOKUP(AE11,{1;2;3;4;5;6;7;8;9;10;11;12;13;14;15;16;17;18;19;20;21},{30;25;21;18;16;15;14;13;12;11;10;9;8;7;6;5;4;3;2;1;0}),0)</f>
        <v>12</v>
      </c>
      <c r="AG11" s="70"/>
      <c r="AH11" s="67">
        <f>IF(AG11,LOOKUP(AG11,{1;2;3;4;5;6;7;8;9;10;11;12;13;14;15;16;17;18;19;20;21},{30;25;21;18;16;15;14;13;12;11;10;9;8;7;6;5;4;3;2;1;0}),0)</f>
        <v>0</v>
      </c>
      <c r="AI11" s="72">
        <v>3</v>
      </c>
      <c r="AJ11" s="69">
        <f>IF(AI11,LOOKUP(AI11,{1;2;3;4;5;6;7;8;9;10;11;12;13;14;15;16;17;18;19;20;21},{30;25;21;18;16;15;14;13;12;11;10;9;8;7;6;5;4;3;2;1;0}),0)</f>
        <v>21</v>
      </c>
      <c r="AK11" s="72">
        <v>5</v>
      </c>
      <c r="AL11" s="69">
        <f>IF(AK11,LOOKUP(AK11,{1;2;3;4;5;6;7;8;9;10;11;12;13;14;15;16;17;18;19;20;21},{15;12.5;10.5;9;8;7.5;7;6.5;6;5.5;5;4.5;4;3.5;3;2.5;2;1.5;1;0.5;0}),0)</f>
        <v>8</v>
      </c>
      <c r="AM11" s="72">
        <v>4</v>
      </c>
      <c r="AN11" s="73">
        <f>IF(AM11,LOOKUP(AM11,{1;2;3;4;5;6;7;8;9;10;11;12;13;14;15;16;17;18;19;20;21},{15;12.5;10.5;9;8;7.5;7;6.5;6;5.5;5;4.5;4;3.5;3;2.5;2;1.5;1;0.5;0}),0)</f>
        <v>9</v>
      </c>
      <c r="AO11" s="72">
        <v>10</v>
      </c>
      <c r="AP11" s="67">
        <f>IF(AO11,LOOKUP(AO11,{1;2;3;4;5;6;7;8;9;10;11;12;13;14;15;16;17;18;19;20;21},{30;25;21;18;16;15;14;13;12;11;10;9;8;7;6;5;4;3;2;1;0}),0)</f>
        <v>11</v>
      </c>
      <c r="AQ11" s="72">
        <v>5</v>
      </c>
      <c r="AR11" s="69">
        <f>IF(AQ11,LOOKUP(AQ11,{1;2;3;4;5;6;7;8;9;10;11;12;13;14;15;16;17;18;19;20;21},{30;25;21;18;16;15;14;13;12;11;10;9;8;7;6;5;4;3;2;1;0}),0)</f>
        <v>16</v>
      </c>
      <c r="AS11" s="72">
        <v>9</v>
      </c>
      <c r="AT11" s="69">
        <f>IF(AS11,LOOKUP(AS11,{1;2;3;4;5;6;7;8;9;10;11;12;13;14;15;16;17;18;19;20;21},{30;25;21;18;16;15;14;13;12;11;10;9;8;7;6;5;4;3;2;1;0}),0)</f>
        <v>12</v>
      </c>
      <c r="AU11" s="72">
        <v>20</v>
      </c>
      <c r="AV11" s="69">
        <f>IF(AU11,LOOKUP(AU11,{1;2;3;4;5;6;7;8;9;10;11;12;13;14;15;16;17;18;19;20;21},{30;25;21;18;16;15;14;13;12;11;10;9;8;7;6;5;4;3;2;1;0}),0)</f>
        <v>1</v>
      </c>
      <c r="AW11" s="70"/>
      <c r="AX11" s="74">
        <f>IF(AW11,LOOKUP(AW11,{1;2;3;4;5;6;7;8;9;10;11;12;13;14;15;16;17;18;19;20;21},{60;50;42;36;32;30;28;26;24;22;20;18;16;14;12;10;8;6;4;2;0}),0)</f>
        <v>0</v>
      </c>
      <c r="AY11" s="70">
        <v>3</v>
      </c>
      <c r="AZ11" s="71">
        <f>IF(AY11,LOOKUP(AY11,{1;2;3;4;5;6;7;8;9;10;11;12;13;14;15;16;17;18;19;20;21},{60;50;42;36;32;30;28;26;24;22;20;18;16;14;12;10;8;6;4;2;0}),0)</f>
        <v>42</v>
      </c>
      <c r="BA11" s="70">
        <v>8</v>
      </c>
      <c r="BB11" s="71">
        <f>IF(BA11,LOOKUP(BA11,{1;2;3;4;5;6;7;8;9;10;11;12;13;14;15;16;17;18;19;20;21},{60;50;42;36;32;30;28;26;24;22;20;18;16;14;12;10;8;6;4;2;0}),0)</f>
        <v>26</v>
      </c>
      <c r="BC11" s="56">
        <f t="shared" si="0"/>
        <v>74</v>
      </c>
    </row>
    <row r="12" spans="1:55" ht="16" customHeight="1" x14ac:dyDescent="0.2">
      <c r="A12" s="57">
        <f>RANK(I12,$I$6:$I$253)</f>
        <v>7</v>
      </c>
      <c r="B12" s="58">
        <v>3530711</v>
      </c>
      <c r="C12" s="75" t="s">
        <v>72</v>
      </c>
      <c r="D12" s="76" t="s">
        <v>73</v>
      </c>
      <c r="E12" s="61" t="str">
        <f>C12&amp;D12</f>
        <v>AdamMARTIN</v>
      </c>
      <c r="F12" s="62">
        <v>2017</v>
      </c>
      <c r="G12" s="58">
        <v>1994</v>
      </c>
      <c r="H12" s="63" t="str">
        <f>IF(ISBLANK(G12),"",IF(G12&gt;1994.9,"U23","SR"))</f>
        <v>SR</v>
      </c>
      <c r="I12" s="64">
        <f>(N12+P12+R12+T12+V12+X12+Z12+AB12+AD12+AF12+AH12+AJ12+AL12+AN12+AP12+AR12+AT12+AV12+AZ12+AX12+BB12)</f>
        <v>230.5</v>
      </c>
      <c r="J12" s="46">
        <f>N12+R12+X12+AB12+AD12+AH12+AP12+AX12</f>
        <v>11</v>
      </c>
      <c r="K12" s="65">
        <f>P12+T12+V12+Z12+AF12+AJ12+AL12+AN12+AR12+AT12+AV12+AZ12+BB12</f>
        <v>219.5</v>
      </c>
      <c r="L12" s="17"/>
      <c r="M12" s="66"/>
      <c r="N12" s="67">
        <f>IF(M12,LOOKUP(M12,{1;2;3;4;5;6;7;8;9;10;11;12;13;14;15;16;17;18;19;20;21},{30;25;21;18;16;15;14;13;12;11;10;9;8;7;6;5;4;3;2;1;0}),0)</f>
        <v>0</v>
      </c>
      <c r="O12" s="68">
        <v>11</v>
      </c>
      <c r="P12" s="69">
        <f>IF(O12,LOOKUP(O12,{1;2;3;4;5;6;7;8;9;10;11;12;13;14;15;16;17;18;19;20;21},{30;25;21;18;16;15;14;13;12;11;10;9;8;7;6;5;4;3;2;1;0}),0)</f>
        <v>10</v>
      </c>
      <c r="Q12" s="70"/>
      <c r="R12" s="67">
        <f>IF(Q12,LOOKUP(Q12,{1;2;3;4;5;6;7;8;9;10;11;12;13;14;15;16;17;18;19;20;21},{30;25;21;18;16;15;14;13;12;11;10;9;8;7;6;5;4;3;2;1;0}),0)</f>
        <v>0</v>
      </c>
      <c r="S12" s="72">
        <v>5</v>
      </c>
      <c r="T12" s="69">
        <f>IF(S12,LOOKUP(S12,{1;2;3;4;5;6;7;8;9;10;11;12;13;14;15;16;17;18;19;20;21},{30;25;21;18;16;15;14;13;12;11;10;9;8;7;6;5;4;3;2;1;0}),0)</f>
        <v>16</v>
      </c>
      <c r="U12" s="72">
        <v>10</v>
      </c>
      <c r="V12" s="71">
        <f>IF(U12,LOOKUP(U12,{1;2;3;4;5;6;7;8;9;10;11;12;13;14;15;16;17;18;19;20;21},{60;50;42;36;32;30;28;26;24;22;20;18;16;14;12;10;8;6;4;2;0}),0)</f>
        <v>22</v>
      </c>
      <c r="W12" s="70"/>
      <c r="X12" s="67">
        <f>IF(W12,LOOKUP(W12,{1;2;3;4;5;6;7;8;9;10;11;12;13;14;15;16;17;18;19;20;21},{60;50;42;36;32;30;28;26;24;22;20;18;16;14;12;10;8;6;4;2;0}),0)</f>
        <v>0</v>
      </c>
      <c r="Y12" s="72">
        <v>9</v>
      </c>
      <c r="Z12" s="71">
        <f>IF(Y12,LOOKUP(Y12,{1;2;3;4;5;6;7;8;9;10;11;12;13;14;15;16;17;18;19;20;21},{60;50;42;36;32;30;28;26;24;22;20;18;16;14;12;10;8;6;4;2;0}),0)</f>
        <v>24</v>
      </c>
      <c r="AA12" s="70"/>
      <c r="AB12" s="67">
        <f>IF(AA12,LOOKUP(AA12,{1;2;3;4;5;6;7;8;9;10;11;12;13;14;15;16;17;18;19;20;21},{60;50;42;36;32;30;28;26;24;22;20;18;16;14;12;10;8;6;4;2;0}),0)</f>
        <v>0</v>
      </c>
      <c r="AC12" s="72">
        <v>20</v>
      </c>
      <c r="AD12" s="67">
        <f>IF(AC12,LOOKUP(AC12,{1;2;3;4;5;6;7;8;9;10;11;12;13;14;15;16;17;18;19;20;21},{30;25;21;18;16;15;14;13;12;11;10;9;8;7;6;5;4;3;2;1;0}),0)</f>
        <v>1</v>
      </c>
      <c r="AE12" s="72">
        <v>13</v>
      </c>
      <c r="AF12" s="69">
        <f>IF(AE12,LOOKUP(AE12,{1;2;3;4;5;6;7;8;9;10;11;12;13;14;15;16;17;18;19;20;21},{30;25;21;18;16;15;14;13;12;11;10;9;8;7;6;5;4;3;2;1;0}),0)</f>
        <v>8</v>
      </c>
      <c r="AG12" s="70"/>
      <c r="AH12" s="67">
        <f>IF(AG12,LOOKUP(AG12,{1;2;3;4;5;6;7;8;9;10;11;12;13;14;15;16;17;18;19;20;21},{30;25;21;18;16;15;14;13;12;11;10;9;8;7;6;5;4;3;2;1;0}),0)</f>
        <v>0</v>
      </c>
      <c r="AI12" s="72">
        <v>16</v>
      </c>
      <c r="AJ12" s="69">
        <f>IF(AI12,LOOKUP(AI12,{1;2;3;4;5;6;7;8;9;10;11;12;13;14;15;16;17;18;19;20;21},{30;25;21;18;16;15;14;13;12;11;10;9;8;7;6;5;4;3;2;1;0}),0)</f>
        <v>5</v>
      </c>
      <c r="AK12" s="72">
        <v>2</v>
      </c>
      <c r="AL12" s="69">
        <f>IF(AK12,LOOKUP(AK12,{1;2;3;4;5;6;7;8;9;10;11;12;13;14;15;16;17;18;19;20;21},{15;12.5;10.5;9;8;7.5;7;6.5;6;5.5;5;4.5;4;3.5;3;2.5;2;1.5;1;0.5;0}),0)</f>
        <v>12.5</v>
      </c>
      <c r="AM12" s="72">
        <v>7</v>
      </c>
      <c r="AN12" s="73">
        <f>IF(AM12,LOOKUP(AM12,{1;2;3;4;5;6;7;8;9;10;11;12;13;14;15;16;17;18;19;20;21},{15;12.5;10.5;9;8;7.5;7;6.5;6;5.5;5;4.5;4;3.5;3;2.5;2;1.5;1;0.5;0}),0)</f>
        <v>7</v>
      </c>
      <c r="AO12" s="72">
        <v>15</v>
      </c>
      <c r="AP12" s="67">
        <f>IF(AO12,LOOKUP(AO12,{1;2;3;4;5;6;7;8;9;10;11;12;13;14;15;16;17;18;19;20;21},{30;25;21;18;16;15;14;13;12;11;10;9;8;7;6;5;4;3;2;1;0}),0)</f>
        <v>6</v>
      </c>
      <c r="AQ12" s="72">
        <v>6</v>
      </c>
      <c r="AR12" s="69">
        <f>IF(AQ12,LOOKUP(AQ12,{1;2;3;4;5;6;7;8;9;10;11;12;13;14;15;16;17;18;19;20;21},{30;25;21;18;16;15;14;13;12;11;10;9;8;7;6;5;4;3;2;1;0}),0)</f>
        <v>15</v>
      </c>
      <c r="AS12" s="72">
        <v>4</v>
      </c>
      <c r="AT12" s="69">
        <f>IF(AS12,LOOKUP(AS12,{1;2;3;4;5;6;7;8;9;10;11;12;13;14;15;16;17;18;19;20;21},{30;25;21;18;16;15;14;13;12;11;10;9;8;7;6;5;4;3;2;1;0}),0)</f>
        <v>18</v>
      </c>
      <c r="AU12" s="72">
        <v>13</v>
      </c>
      <c r="AV12" s="69">
        <f>IF(AU12,LOOKUP(AU12,{1;2;3;4;5;6;7;8;9;10;11;12;13;14;15;16;17;18;19;20;21},{30;25;21;18;16;15;14;13;12;11;10;9;8;7;6;5;4;3;2;1;0}),0)</f>
        <v>8</v>
      </c>
      <c r="AW12" s="70">
        <v>19</v>
      </c>
      <c r="AX12" s="74">
        <f>IF(AW12,LOOKUP(AW12,{1;2;3;4;5;6;7;8;9;10;11;12;13;14;15;16;17;18;19;20;21},{60;50;42;36;32;30;28;26;24;22;20;18;16;14;12;10;8;6;4;2;0}),0)</f>
        <v>4</v>
      </c>
      <c r="AY12" s="70">
        <v>9</v>
      </c>
      <c r="AZ12" s="71">
        <f>IF(AY12,LOOKUP(AY12,{1;2;3;4;5;6;7;8;9;10;11;12;13;14;15;16;17;18;19;20;21},{60;50;42;36;32;30;28;26;24;22;20;18;16;14;12;10;8;6;4;2;0}),0)</f>
        <v>24</v>
      </c>
      <c r="BA12" s="70">
        <v>2</v>
      </c>
      <c r="BB12" s="71">
        <f>IF(BA12,LOOKUP(BA12,{1;2;3;4;5;6;7;8;9;10;11;12;13;14;15;16;17;18;19;20;21},{60;50;42;36;32;30;28;26;24;22;20;18;16;14;12;10;8;6;4;2;0}),0)</f>
        <v>50</v>
      </c>
      <c r="BC12" s="56">
        <f t="shared" si="0"/>
        <v>96</v>
      </c>
    </row>
    <row r="13" spans="1:55" ht="16" customHeight="1" x14ac:dyDescent="0.2">
      <c r="A13" s="57">
        <f>RANK(I13,$I$6:$I$253)</f>
        <v>8</v>
      </c>
      <c r="B13" s="58">
        <v>3530672</v>
      </c>
      <c r="C13" s="59" t="s">
        <v>59</v>
      </c>
      <c r="D13" s="60" t="s">
        <v>67</v>
      </c>
      <c r="E13" s="61" t="str">
        <f>C13&amp;D13</f>
        <v>BenjaminSAXTON</v>
      </c>
      <c r="F13" s="62">
        <v>2017</v>
      </c>
      <c r="G13" s="58">
        <v>1993</v>
      </c>
      <c r="H13" s="63" t="str">
        <f>IF(ISBLANK(G13),"",IF(G13&gt;1994.9,"U23","SR"))</f>
        <v>SR</v>
      </c>
      <c r="I13" s="64">
        <f>(N13+P13+R13+T13+V13+X13+Z13+AB13+AD13+AF13+AH13+AJ13+AL13+AN13+AP13+AR13+AT13+AV13+AZ13+AX13+BB13)</f>
        <v>224</v>
      </c>
      <c r="J13" s="384">
        <f>N13+R13+X13+AB13+AD13+AH13+AP13+AX13</f>
        <v>200</v>
      </c>
      <c r="K13" s="65">
        <f>P13+T13+V13+Z13+AF13+AJ13+AL13+AN13+AR13+AT13+AV13+AZ13+BB13</f>
        <v>24</v>
      </c>
      <c r="L13" s="17"/>
      <c r="M13" s="68">
        <v>5</v>
      </c>
      <c r="N13" s="67">
        <f>IF(M13,LOOKUP(M13,{1;2;3;4;5;6;7;8;9;10;11;12;13;14;15;16;17;18;19;20;21},{30;25;21;18;16;15;14;13;12;11;10;9;8;7;6;5;4;3;2;1;0}),0)</f>
        <v>16</v>
      </c>
      <c r="O13" s="68">
        <v>17</v>
      </c>
      <c r="P13" s="69">
        <f>IF(O13,LOOKUP(O13,{1;2;3;4;5;6;7;8;9;10;11;12;13;14;15;16;17;18;19;20;21},{30;25;21;18;16;15;14;13;12;11;10;9;8;7;6;5;4;3;2;1;0}),0)</f>
        <v>4</v>
      </c>
      <c r="Q13" s="72">
        <v>2</v>
      </c>
      <c r="R13" s="67">
        <f>IF(Q13,LOOKUP(Q13,{1;2;3;4;5;6;7;8;9;10;11;12;13;14;15;16;17;18;19;20;21},{30;25;21;18;16;15;14;13;12;11;10;9;8;7;6;5;4;3;2;1;0}),0)</f>
        <v>25</v>
      </c>
      <c r="S13" s="70"/>
      <c r="T13" s="69">
        <f>IF(S13,LOOKUP(S13,{1;2;3;4;5;6;7;8;9;10;11;12;13;14;15;16;17;18;19;20;21},{30;25;21;18;16;15;14;13;12;11;10;9;8;7;6;5;4;3;2;1;0}),0)</f>
        <v>0</v>
      </c>
      <c r="U13" s="70"/>
      <c r="V13" s="71">
        <f>IF(U13,LOOKUP(U13,{1;2;3;4;5;6;7;8;9;10;11;12;13;14;15;16;17;18;19;20;21},{60;50;42;36;32;30;28;26;24;22;20;18;16;14;12;10;8;6;4;2;0}),0)</f>
        <v>0</v>
      </c>
      <c r="W13" s="70"/>
      <c r="X13" s="67">
        <f>IF(W13,LOOKUP(W13,{1;2;3;4;5;6;7;8;9;10;11;12;13;14;15;16;17;18;19;20;21},{60;50;42;36;32;30;28;26;24;22;20;18;16;14;12;10;8;6;4;2;0}),0)</f>
        <v>0</v>
      </c>
      <c r="Y13" s="72">
        <v>17</v>
      </c>
      <c r="Z13" s="71">
        <f>IF(Y13,LOOKUP(Y13,{1;2;3;4;5;6;7;8;9;10;11;12;13;14;15;16;17;18;19;20;21},{60;50;42;36;32;30;28;26;24;22;20;18;16;14;12;10;8;6;4;2;0}),0)</f>
        <v>8</v>
      </c>
      <c r="AA13" s="72">
        <v>3</v>
      </c>
      <c r="AB13" s="67">
        <f>IF(AA13,LOOKUP(AA13,{1;2;3;4;5;6;7;8;9;10;11;12;13;14;15;16;17;18;19;20;21},{60;50;42;36;32;30;28;26;24;22;20;18;16;14;12;10;8;6;4;2;0}),0)</f>
        <v>42</v>
      </c>
      <c r="AC13" s="72">
        <v>2</v>
      </c>
      <c r="AD13" s="67">
        <f>IF(AC13,LOOKUP(AC13,{1;2;3;4;5;6;7;8;9;10;11;12;13;14;15;16;17;18;19;20;21},{30;25;21;18;16;15;14;13;12;11;10;9;8;7;6;5;4;3;2;1;0}),0)</f>
        <v>25</v>
      </c>
      <c r="AE13" s="70"/>
      <c r="AF13" s="69">
        <f>IF(AE13,LOOKUP(AE13,{1;2;3;4;5;6;7;8;9;10;11;12;13;14;15;16;17;18;19;20;21},{30;25;21;18;16;15;14;13;12;11;10;9;8;7;6;5;4;3;2;1;0}),0)</f>
        <v>0</v>
      </c>
      <c r="AG13" s="72">
        <v>1</v>
      </c>
      <c r="AH13" s="67">
        <f>IF(AG13,LOOKUP(AG13,{1;2;3;4;5;6;7;8;9;10;11;12;13;14;15;16;17;18;19;20;21},{30;25;21;18;16;15;14;13;12;11;10;9;8;7;6;5;4;3;2;1;0}),0)</f>
        <v>30</v>
      </c>
      <c r="AI13" s="70"/>
      <c r="AJ13" s="69">
        <f>IF(AI13,LOOKUP(AI13,{1;2;3;4;5;6;7;8;9;10;11;12;13;14;15;16;17;18;19;20;21},{30;25;21;18;16;15;14;13;12;11;10;9;8;7;6;5;4;3;2;1;0}),0)</f>
        <v>0</v>
      </c>
      <c r="AK13" s="72">
        <v>15</v>
      </c>
      <c r="AL13" s="69">
        <f>IF(AK13,LOOKUP(AK13,{1;2;3;4;5;6;7;8;9;10;11;12;13;14;15;16;17;18;19;20;21},{15;12.5;10.5;9;8;7.5;7;6.5;6;5.5;5;4.5;4;3.5;3;2.5;2;1.5;1;0.5;0}),0)</f>
        <v>3</v>
      </c>
      <c r="AM13" s="72">
        <v>17</v>
      </c>
      <c r="AN13" s="73">
        <f>IF(AM13,LOOKUP(AM13,{1;2;3;4;5;6;7;8;9;10;11;12;13;14;15;16;17;18;19;20;21},{15;12.5;10.5;9;8;7.5;7;6.5;6;5.5;5;4.5;4;3.5;3;2.5;2;1.5;1;0.5;0}),0)</f>
        <v>2</v>
      </c>
      <c r="AO13" s="72">
        <v>9</v>
      </c>
      <c r="AP13" s="67">
        <f>IF(AO13,LOOKUP(AO13,{1;2;3;4;5;6;7;8;9;10;11;12;13;14;15;16;17;18;19;20;21},{30;25;21;18;16;15;14;13;12;11;10;9;8;7;6;5;4;3;2;1;0}),0)</f>
        <v>12</v>
      </c>
      <c r="AQ13" s="72">
        <v>19</v>
      </c>
      <c r="AR13" s="69">
        <f>IF(AQ13,LOOKUP(AQ13,{1;2;3;4;5;6;7;8;9;10;11;12;13;14;15;16;17;18;19;20;21},{30;25;21;18;16;15;14;13;12;11;10;9;8;7;6;5;4;3;2;1;0}),0)</f>
        <v>2</v>
      </c>
      <c r="AS13" s="72">
        <v>16</v>
      </c>
      <c r="AT13" s="69">
        <f>IF(AS13,LOOKUP(AS13,{1;2;3;4;5;6;7;8;9;10;11;12;13;14;15;16;17;18;19;20;21},{30;25;21;18;16;15;14;13;12;11;10;9;8;7;6;5;4;3;2;1;0}),0)</f>
        <v>5</v>
      </c>
      <c r="AU13" s="70"/>
      <c r="AV13" s="69">
        <f>IF(AU13,LOOKUP(AU13,{1;2;3;4;5;6;7;8;9;10;11;12;13;14;15;16;17;18;19;20;21},{30;25;21;18;16;15;14;13;12;11;10;9;8;7;6;5;4;3;2;1;0}),0)</f>
        <v>0</v>
      </c>
      <c r="AW13" s="70">
        <v>2</v>
      </c>
      <c r="AX13" s="74">
        <f>IF(AW13,LOOKUP(AW13,{1;2;3;4;5;6;7;8;9;10;11;12;13;14;15;16;17;18;19;20;21},{60;50;42;36;32;30;28;26;24;22;20;18;16;14;12;10;8;6;4;2;0}),0)</f>
        <v>50</v>
      </c>
      <c r="AY13" s="70"/>
      <c r="AZ13" s="71">
        <f>IF(AY13,LOOKUP(AY13,{1;2;3;4;5;6;7;8;9;10;11;12;13;14;15;16;17;18;19;20;21},{60;50;42;36;32;30;28;26;24;22;20;18;16;14;12;10;8;6;4;2;0}),0)</f>
        <v>0</v>
      </c>
      <c r="BA13" s="70"/>
      <c r="BB13" s="71">
        <f>IF(BA13,LOOKUP(BA13,{1;2;3;4;5;6;7;8;9;10;11;12;13;14;15;16;17;18;19;20;21},{60;50;42;36;32;30;28;26;24;22;20;18;16;14;12;10;8;6;4;2;0}),0)</f>
        <v>0</v>
      </c>
      <c r="BC13" s="56">
        <f t="shared" si="0"/>
        <v>50</v>
      </c>
    </row>
    <row r="14" spans="1:55" ht="16" customHeight="1" x14ac:dyDescent="0.2">
      <c r="A14" s="57">
        <f>RANK(I14,$I$6:$I$253)</f>
        <v>9</v>
      </c>
      <c r="B14" s="58">
        <v>3530177</v>
      </c>
      <c r="C14" s="59" t="s">
        <v>65</v>
      </c>
      <c r="D14" s="60" t="s">
        <v>66</v>
      </c>
      <c r="E14" s="61" t="str">
        <f>C14&amp;D14</f>
        <v>BrianGREGG</v>
      </c>
      <c r="F14" s="62">
        <v>2017</v>
      </c>
      <c r="G14" s="58">
        <v>1984</v>
      </c>
      <c r="H14" s="63" t="str">
        <f>IF(ISBLANK(G14),"",IF(G14&gt;1994.9,"U23","SR"))</f>
        <v>SR</v>
      </c>
      <c r="I14" s="64">
        <f>(N14+P14+R14+T14+V14+X14+Z14+AB14+AD14+AF14+AH14+AJ14+AL14+AN14+AP14+AR14+AT14+AV14+AZ14+AX14+BB14)</f>
        <v>213.5</v>
      </c>
      <c r="J14" s="46">
        <f>N14+R14+X14+AB14+AD14+AH14+AP14+AX14</f>
        <v>29</v>
      </c>
      <c r="K14" s="65">
        <f>P14+T14+V14+Z14+AF14+AJ14+AL14+AN14+AR14+AT14+AV14+AZ14+BB14</f>
        <v>184.5</v>
      </c>
      <c r="L14" s="17"/>
      <c r="M14" s="68">
        <v>9</v>
      </c>
      <c r="N14" s="67">
        <f>IF(M14,LOOKUP(M14,{1;2;3;4;5;6;7;8;9;10;11;12;13;14;15;16;17;18;19;20;21},{30;25;21;18;16;15;14;13;12;11;10;9;8;7;6;5;4;3;2;1;0}),0)</f>
        <v>12</v>
      </c>
      <c r="O14" s="68">
        <v>1</v>
      </c>
      <c r="P14" s="69">
        <f>IF(O14,LOOKUP(O14,{1;2;3;4;5;6;7;8;9;10;11;12;13;14;15;16;17;18;19;20;21},{30;25;21;18;16;15;14;13;12;11;10;9;8;7;6;5;4;3;2;1;0}),0)</f>
        <v>30</v>
      </c>
      <c r="Q14" s="70"/>
      <c r="R14" s="67">
        <f>IF(Q14,LOOKUP(Q14,{1;2;3;4;5;6;7;8;9;10;11;12;13;14;15;16;17;18;19;20;21},{30;25;21;18;16;15;14;13;12;11;10;9;8;7;6;5;4;3;2;1;0}),0)</f>
        <v>0</v>
      </c>
      <c r="S14" s="72">
        <v>16</v>
      </c>
      <c r="T14" s="69">
        <f>IF(S14,LOOKUP(S14,{1;2;3;4;5;6;7;8;9;10;11;12;13;14;15;16;17;18;19;20;21},{30;25;21;18;16;15;14;13;12;11;10;9;8;7;6;5;4;3;2;1;0}),0)</f>
        <v>5</v>
      </c>
      <c r="U14" s="72">
        <v>7</v>
      </c>
      <c r="V14" s="71">
        <f>IF(U14,LOOKUP(U14,{1;2;3;4;5;6;7;8;9;10;11;12;13;14;15;16;17;18;19;20;21},{60;50;42;36;32;30;28;26;24;22;20;18;16;14;12;10;8;6;4;2;0}),0)</f>
        <v>28</v>
      </c>
      <c r="W14" s="72">
        <v>20</v>
      </c>
      <c r="X14" s="67">
        <f>IF(W14,LOOKUP(W14,{1;2;3;4;5;6;7;8;9;10;11;12;13;14;15;16;17;18;19;20;21},{60;50;42;36;32;30;28;26;24;22;20;18;16;14;12;10;8;6;4;2;0}),0)</f>
        <v>2</v>
      </c>
      <c r="Y14" s="72">
        <v>11</v>
      </c>
      <c r="Z14" s="71">
        <f>IF(Y14,LOOKUP(Y14,{1;2;3;4;5;6;7;8;9;10;11;12;13;14;15;16;17;18;19;20;21},{60;50;42;36;32;30;28;26;24;22;20;18;16;14;12;10;8;6;4;2;0}),0)</f>
        <v>20</v>
      </c>
      <c r="AA14" s="70"/>
      <c r="AB14" s="67">
        <f>IF(AA14,LOOKUP(AA14,{1;2;3;4;5;6;7;8;9;10;11;12;13;14;15;16;17;18;19;20;21},{60;50;42;36;32;30;28;26;24;22;20;18;16;14;12;10;8;6;4;2;0}),0)</f>
        <v>0</v>
      </c>
      <c r="AC14" s="70"/>
      <c r="AD14" s="67">
        <f>IF(AC14,LOOKUP(AC14,{1;2;3;4;5;6;7;8;9;10;11;12;13;14;15;16;17;18;19;20;21},{30;25;21;18;16;15;14;13;12;11;10;9;8;7;6;5;4;3;2;1;0}),0)</f>
        <v>0</v>
      </c>
      <c r="AE14" s="72">
        <v>8</v>
      </c>
      <c r="AF14" s="69">
        <f>IF(AE14,LOOKUP(AE14,{1;2;3;4;5;6;7;8;9;10;11;12;13;14;15;16;17;18;19;20;21},{30;25;21;18;16;15;14;13;12;11;10;9;8;7;6;5;4;3;2;1;0}),0)</f>
        <v>13</v>
      </c>
      <c r="AG14" s="72">
        <v>19</v>
      </c>
      <c r="AH14" s="67">
        <f>IF(AG14,LOOKUP(AG14,{1;2;3;4;5;6;7;8;9;10;11;12;13;14;15;16;17;18;19;20;21},{30;25;21;18;16;15;14;13;12;11;10;9;8;7;6;5;4;3;2;1;0}),0)</f>
        <v>2</v>
      </c>
      <c r="AI14" s="72">
        <v>7</v>
      </c>
      <c r="AJ14" s="69">
        <f>IF(AI14,LOOKUP(AI14,{1;2;3;4;5;6;7;8;9;10;11;12;13;14;15;16;17;18;19;20;21},{30;25;21;18;16;15;14;13;12;11;10;9;8;7;6;5;4;3;2;1;0}),0)</f>
        <v>14</v>
      </c>
      <c r="AK14" s="72">
        <v>4</v>
      </c>
      <c r="AL14" s="69">
        <f>IF(AK14,LOOKUP(AK14,{1;2;3;4;5;6;7;8;9;10;11;12;13;14;15;16;17;18;19;20;21},{15;12.5;10.5;9;8;7.5;7;6.5;6;5.5;5;4.5;4;3.5;3;2.5;2;1.5;1;0.5;0}),0)</f>
        <v>9</v>
      </c>
      <c r="AM14" s="72">
        <v>3</v>
      </c>
      <c r="AN14" s="73">
        <f>IF(AM14,LOOKUP(AM14,{1;2;3;4;5;6;7;8;9;10;11;12;13;14;15;16;17;18;19;20;21},{15;12.5;10.5;9;8;7.5;7;6.5;6;5.5;5;4.5;4;3.5;3;2.5;2;1.5;1;0.5;0}),0)</f>
        <v>10.5</v>
      </c>
      <c r="AO14" s="72">
        <v>8</v>
      </c>
      <c r="AP14" s="67">
        <f>IF(AO14,LOOKUP(AO14,{1;2;3;4;5;6;7;8;9;10;11;12;13;14;15;16;17;18;19;20;21},{30;25;21;18;16;15;14;13;12;11;10;9;8;7;6;5;4;3;2;1;0}),0)</f>
        <v>13</v>
      </c>
      <c r="AQ14" s="72">
        <v>3</v>
      </c>
      <c r="AR14" s="69">
        <f>IF(AQ14,LOOKUP(AQ14,{1;2;3;4;5;6;7;8;9;10;11;12;13;14;15;16;17;18;19;20;21},{30;25;21;18;16;15;14;13;12;11;10;9;8;7;6;5;4;3;2;1;0}),0)</f>
        <v>21</v>
      </c>
      <c r="AS14" s="72">
        <v>17</v>
      </c>
      <c r="AT14" s="69">
        <f>IF(AS14,LOOKUP(AS14,{1;2;3;4;5;6;7;8;9;10;11;12;13;14;15;16;17;18;19;20;21},{30;25;21;18;16;15;14;13;12;11;10;9;8;7;6;5;4;3;2;1;0}),0)</f>
        <v>4</v>
      </c>
      <c r="AU14" s="70"/>
      <c r="AV14" s="69">
        <f>IF(AU14,LOOKUP(AU14,{1;2;3;4;5;6;7;8;9;10;11;12;13;14;15;16;17;18;19;20;21},{30;25;21;18;16;15;14;13;12;11;10;9;8;7;6;5;4;3;2;1;0}),0)</f>
        <v>0</v>
      </c>
      <c r="AW14" s="70"/>
      <c r="AX14" s="74">
        <f>IF(AW14,LOOKUP(AW14,{1;2;3;4;5;6;7;8;9;10;11;12;13;14;15;16;17;18;19;20;21},{60;50;42;36;32;30;28;26;24;22;20;18;16;14;12;10;8;6;4;2;0}),0)</f>
        <v>0</v>
      </c>
      <c r="AY14" s="70">
        <v>6</v>
      </c>
      <c r="AZ14" s="71">
        <f>IF(AY14,LOOKUP(AY14,{1;2;3;4;5;6;7;8;9;10;11;12;13;14;15;16;17;18;19;20;21},{60;50;42;36;32;30;28;26;24;22;20;18;16;14;12;10;8;6;4;2;0}),0)</f>
        <v>30</v>
      </c>
      <c r="BA14" s="70"/>
      <c r="BB14" s="71">
        <f>IF(BA14,LOOKUP(BA14,{1;2;3;4;5;6;7;8;9;10;11;12;13;14;15;16;17;18;19;20;21},{60;50;42;36;32;30;28;26;24;22;20;18;16;14;12;10;8;6;4;2;0}),0)</f>
        <v>0</v>
      </c>
      <c r="BC14" s="56">
        <f t="shared" si="0"/>
        <v>50</v>
      </c>
    </row>
    <row r="15" spans="1:55" ht="16" customHeight="1" x14ac:dyDescent="0.2">
      <c r="A15" s="57">
        <f>RANK(I15,$I$6:$I$253)</f>
        <v>10</v>
      </c>
      <c r="B15" s="58">
        <v>3530772</v>
      </c>
      <c r="C15" s="59" t="s">
        <v>59</v>
      </c>
      <c r="D15" s="60" t="s">
        <v>60</v>
      </c>
      <c r="E15" s="61" t="str">
        <f>C15&amp;D15</f>
        <v>BenjaminLUSTGARTEN</v>
      </c>
      <c r="F15" s="62">
        <v>2017</v>
      </c>
      <c r="G15" s="58">
        <v>1992</v>
      </c>
      <c r="H15" s="63" t="str">
        <f>IF(ISBLANK(G15),"",IF(G15&gt;1994.9,"U23","SR"))</f>
        <v>SR</v>
      </c>
      <c r="I15" s="64">
        <f>(N15+P15+R15+T15+V15+X15+Z15+AB15+AD15+AF15+AH15+AJ15+AL15+AN15+AP15+AR15+AT15+AV15+AZ15+AX15+BB15)</f>
        <v>210</v>
      </c>
      <c r="J15" s="46">
        <f>N15+R15+X15+AB15+AD15+AH15+AP15+AX15</f>
        <v>44</v>
      </c>
      <c r="K15" s="65">
        <f>P15+T15+V15+Z15+AF15+AJ15+AL15+AN15+AR15+AT15+AV15+AZ15+BB15</f>
        <v>166</v>
      </c>
      <c r="L15" s="17"/>
      <c r="M15" s="68">
        <v>2</v>
      </c>
      <c r="N15" s="67">
        <f>IF(M15,LOOKUP(M15,{1;2;3;4;5;6;7;8;9;10;11;12;13;14;15;16;17;18;19;20;21},{30;25;21;18;16;15;14;13;12;11;10;9;8;7;6;5;4;3;2;1;0}),0)</f>
        <v>25</v>
      </c>
      <c r="O15" s="68">
        <v>3</v>
      </c>
      <c r="P15" s="69">
        <f>IF(O15,LOOKUP(O15,{1;2;3;4;5;6;7;8;9;10;11;12;13;14;15;16;17;18;19;20;21},{30;25;21;18;16;15;14;13;12;11;10;9;8;7;6;5;4;3;2;1;0}),0)</f>
        <v>21</v>
      </c>
      <c r="Q15" s="72">
        <v>18</v>
      </c>
      <c r="R15" s="67">
        <f>IF(Q15,LOOKUP(Q15,{1;2;3;4;5;6;7;8;9;10;11;12;13;14;15;16;17;18;19;20;21},{30;25;21;18;16;15;14;13;12;11;10;9;8;7;6;5;4;3;2;1;0}),0)</f>
        <v>3</v>
      </c>
      <c r="S15" s="72">
        <v>7</v>
      </c>
      <c r="T15" s="69">
        <f>IF(S15,LOOKUP(S15,{1;2;3;4;5;6;7;8;9;10;11;12;13;14;15;16;17;18;19;20;21},{30;25;21;18;16;15;14;13;12;11;10;9;8;7;6;5;4;3;2;1;0}),0)</f>
        <v>14</v>
      </c>
      <c r="U15" s="72">
        <v>13</v>
      </c>
      <c r="V15" s="71">
        <f>IF(U15,LOOKUP(U15,{1;2;3;4;5;6;7;8;9;10;11;12;13;14;15;16;17;18;19;20;21},{60;50;42;36;32;30;28;26;24;22;20;18;16;14;12;10;8;6;4;2;0}),0)</f>
        <v>16</v>
      </c>
      <c r="W15" s="70"/>
      <c r="X15" s="67">
        <f>IF(W15,LOOKUP(W15,{1;2;3;4;5;6;7;8;9;10;11;12;13;14;15;16;17;18;19;20;21},{60;50;42;36;32;30;28;26;24;22;20;18;16;14;12;10;8;6;4;2;0}),0)</f>
        <v>0</v>
      </c>
      <c r="Y15" s="72">
        <v>10</v>
      </c>
      <c r="Z15" s="71">
        <f>IF(Y15,LOOKUP(Y15,{1;2;3;4;5;6;7;8;9;10;11;12;13;14;15;16;17;18;19;20;21},{60;50;42;36;32;30;28;26;24;22;20;18;16;14;12;10;8;6;4;2;0}),0)</f>
        <v>22</v>
      </c>
      <c r="AA15" s="72">
        <v>20</v>
      </c>
      <c r="AB15" s="67">
        <f>IF(AA15,LOOKUP(AA15,{1;2;3;4;5;6;7;8;9;10;11;12;13;14;15;16;17;18;19;20;21},{60;50;42;36;32;30;28;26;24;22;20;18;16;14;12;10;8;6;4;2;0}),0)</f>
        <v>2</v>
      </c>
      <c r="AC15" s="70"/>
      <c r="AD15" s="67">
        <f>IF(AC15,LOOKUP(AC15,{1;2;3;4;5;6;7;8;9;10;11;12;13;14;15;16;17;18;19;20;21},{30;25;21;18;16;15;14;13;12;11;10;9;8;7;6;5;4;3;2;1;0}),0)</f>
        <v>0</v>
      </c>
      <c r="AE15" s="70"/>
      <c r="AF15" s="69">
        <f>IF(AE15,LOOKUP(AE15,{1;2;3;4;5;6;7;8;9;10;11;12;13;14;15;16;17;18;19;20;21},{30;25;21;18;16;15;14;13;12;11;10;9;8;7;6;5;4;3;2;1;0}),0)</f>
        <v>0</v>
      </c>
      <c r="AG15" s="70"/>
      <c r="AH15" s="67">
        <f>IF(AG15,LOOKUP(AG15,{1;2;3;4;5;6;7;8;9;10;11;12;13;14;15;16;17;18;19;20;21},{30;25;21;18;16;15;14;13;12;11;10;9;8;7;6;5;4;3;2;1;0}),0)</f>
        <v>0</v>
      </c>
      <c r="AI15" s="72">
        <v>6</v>
      </c>
      <c r="AJ15" s="69">
        <f>IF(AI15,LOOKUP(AI15,{1;2;3;4;5;6;7;8;9;10;11;12;13;14;15;16;17;18;19;20;21},{30;25;21;18;16;15;14;13;12;11;10;9;8;7;6;5;4;3;2;1;0}),0)</f>
        <v>15</v>
      </c>
      <c r="AK15" s="72">
        <v>3</v>
      </c>
      <c r="AL15" s="69">
        <f>IF(AK15,LOOKUP(AK15,{1;2;3;4;5;6;7;8;9;10;11;12;13;14;15;16;17;18;19;20;21},{15;12.5;10.5;9;8;7.5;7;6.5;6;5.5;5;4.5;4;3.5;3;2.5;2;1.5;1;0.5;0}),0)</f>
        <v>10.5</v>
      </c>
      <c r="AM15" s="72">
        <v>2</v>
      </c>
      <c r="AN15" s="73">
        <f>IF(AM15,LOOKUP(AM15,{1;2;3;4;5;6;7;8;9;10;11;12;13;14;15;16;17;18;19;20;21},{15;12.5;10.5;9;8;7.5;7;6.5;6;5.5;5;4.5;4;3.5;3;2.5;2;1.5;1;0.5;0}),0)</f>
        <v>12.5</v>
      </c>
      <c r="AO15" s="72">
        <v>7</v>
      </c>
      <c r="AP15" s="67">
        <f>IF(AO15,LOOKUP(AO15,{1;2;3;4;5;6;7;8;9;10;11;12;13;14;15;16;17;18;19;20;21},{30;25;21;18;16;15;14;13;12;11;10;9;8;7;6;5;4;3;2;1;0}),0)</f>
        <v>14</v>
      </c>
      <c r="AQ15" s="72">
        <v>4</v>
      </c>
      <c r="AR15" s="69">
        <f>IF(AQ15,LOOKUP(AQ15,{1;2;3;4;5;6;7;8;9;10;11;12;13;14;15;16;17;18;19;20;21},{30;25;21;18;16;15;14;13;12;11;10;9;8;7;6;5;4;3;2;1;0}),0)</f>
        <v>18</v>
      </c>
      <c r="AS15" s="72">
        <v>2</v>
      </c>
      <c r="AT15" s="69">
        <f>IF(AS15,LOOKUP(AS15,{1;2;3;4;5;6;7;8;9;10;11;12;13;14;15;16;17;18;19;20;21},{30;25;21;18;16;15;14;13;12;11;10;9;8;7;6;5;4;3;2;1;0}),0)</f>
        <v>25</v>
      </c>
      <c r="AU15" s="72">
        <v>9</v>
      </c>
      <c r="AV15" s="69">
        <f>IF(AU15,LOOKUP(AU15,{1;2;3;4;5;6;7;8;9;10;11;12;13;14;15;16;17;18;19;20;21},{30;25;21;18;16;15;14;13;12;11;10;9;8;7;6;5;4;3;2;1;0}),0)</f>
        <v>12</v>
      </c>
      <c r="AW15" s="70"/>
      <c r="AX15" s="74">
        <f>IF(AW15,LOOKUP(AW15,{1;2;3;4;5;6;7;8;9;10;11;12;13;14;15;16;17;18;19;20;21},{60;50;42;36;32;30;28;26;24;22;20;18;16;14;12;10;8;6;4;2;0}),0)</f>
        <v>0</v>
      </c>
      <c r="AY15" s="70"/>
      <c r="AZ15" s="71">
        <f>IF(AY15,LOOKUP(AY15,{1;2;3;4;5;6;7;8;9;10;11;12;13;14;15;16;17;18;19;20;21},{60;50;42;36;32;30;28;26;24;22;20;18;16;14;12;10;8;6;4;2;0}),0)</f>
        <v>0</v>
      </c>
      <c r="BA15" s="70"/>
      <c r="BB15" s="71">
        <f>IF(BA15,LOOKUP(BA15,{1;2;3;4;5;6;7;8;9;10;11;12;13;14;15;16;17;18;19;20;21},{60;50;42;36;32;30;28;26;24;22;20;18;16;14;12;10;8;6;4;2;0}),0)</f>
        <v>0</v>
      </c>
      <c r="BC15" s="56">
        <f t="shared" si="0"/>
        <v>40</v>
      </c>
    </row>
    <row r="16" spans="1:55" ht="16" customHeight="1" x14ac:dyDescent="0.2">
      <c r="A16" s="57">
        <f>RANK(I16,$I$6:$I$253)</f>
        <v>11</v>
      </c>
      <c r="B16" s="58">
        <v>3530530</v>
      </c>
      <c r="C16" s="59" t="s">
        <v>70</v>
      </c>
      <c r="D16" s="60" t="s">
        <v>71</v>
      </c>
      <c r="E16" s="61" t="str">
        <f>C16&amp;D16</f>
        <v>ReeseHANNEMAN</v>
      </c>
      <c r="F16" s="62">
        <v>2017</v>
      </c>
      <c r="G16" s="58">
        <v>1989</v>
      </c>
      <c r="H16" s="63" t="str">
        <f>IF(ISBLANK(G16),"",IF(G16&gt;1994.9,"U23","SR"))</f>
        <v>SR</v>
      </c>
      <c r="I16" s="64">
        <f>(N16+P16+R16+T16+V16+X16+Z16+AB16+AD16+AF16+AH16+AJ16+AL16+AN16+AP16+AR16+AT16+AV16+AZ16+AX16+BB16)</f>
        <v>206</v>
      </c>
      <c r="J16" s="46">
        <f>N16+R16+X16+AB16+AD16+AH16+AP16+AX16</f>
        <v>187</v>
      </c>
      <c r="K16" s="65">
        <f>P16+T16+V16+Z16+AF16+AJ16+AL16+AN16+AR16+AT16+AV16+AZ16+BB16</f>
        <v>19</v>
      </c>
      <c r="L16" s="17"/>
      <c r="M16" s="68">
        <v>3</v>
      </c>
      <c r="N16" s="67">
        <f>IF(M16,LOOKUP(M16,{1;2;3;4;5;6;7;8;9;10;11;12;13;14;15;16;17;18;19;20;21},{30;25;21;18;16;15;14;13;12;11;10;9;8;7;6;5;4;3;2;1;0}),0)</f>
        <v>21</v>
      </c>
      <c r="O16" s="68">
        <v>14</v>
      </c>
      <c r="P16" s="69">
        <f>IF(O16,LOOKUP(O16,{1;2;3;4;5;6;7;8;9;10;11;12;13;14;15;16;17;18;19;20;21},{30;25;21;18;16;15;14;13;12;11;10;9;8;7;6;5;4;3;2;1;0}),0)</f>
        <v>7</v>
      </c>
      <c r="Q16" s="72">
        <v>5</v>
      </c>
      <c r="R16" s="67">
        <f>IF(Q16,LOOKUP(Q16,{1;2;3;4;5;6;7;8;9;10;11;12;13;14;15;16;17;18;19;20;21},{30;25;21;18;16;15;14;13;12;11;10;9;8;7;6;5;4;3;2;1;0}),0)</f>
        <v>16</v>
      </c>
      <c r="S16" s="70"/>
      <c r="T16" s="69">
        <f>IF(S16,LOOKUP(S16,{1;2;3;4;5;6;7;8;9;10;11;12;13;14;15;16;17;18;19;20;21},{30;25;21;18;16;15;14;13;12;11;10;9;8;7;6;5;4;3;2;1;0}),0)</f>
        <v>0</v>
      </c>
      <c r="U16" s="70"/>
      <c r="V16" s="71">
        <f>IF(U16,LOOKUP(U16,{1;2;3;4;5;6;7;8;9;10;11;12;13;14;15;16;17;18;19;20;21},{60;50;42;36;32;30;28;26;24;22;20;18;16;14;12;10;8;6;4;2;0}),0)</f>
        <v>0</v>
      </c>
      <c r="W16" s="72">
        <v>1</v>
      </c>
      <c r="X16" s="67">
        <f>IF(W16,LOOKUP(W16,{1;2;3;4;5;6;7;8;9;10;11;12;13;14;15;16;17;18;19;20;21},{60;50;42;36;32;30;28;26;24;22;20;18;16;14;12;10;8;6;4;2;0}),0)</f>
        <v>60</v>
      </c>
      <c r="Y16" s="70"/>
      <c r="Z16" s="71">
        <f>IF(Y16,LOOKUP(Y16,{1;2;3;4;5;6;7;8;9;10;11;12;13;14;15;16;17;18;19;20;21},{60;50;42;36;32;30;28;26;24;22;20;18;16;14;12;10;8;6;4;2;0}),0)</f>
        <v>0</v>
      </c>
      <c r="AA16" s="72">
        <v>1</v>
      </c>
      <c r="AB16" s="67">
        <f>IF(AA16,LOOKUP(AA16,{1;2;3;4;5;6;7;8;9;10;11;12;13;14;15;16;17;18;19;20;21},{60;50;42;36;32;30;28;26;24;22;20;18;16;14;12;10;8;6;4;2;0}),0)</f>
        <v>60</v>
      </c>
      <c r="AC16" s="70"/>
      <c r="AD16" s="67">
        <f>IF(AC16,LOOKUP(AC16,{1;2;3;4;5;6;7;8;9;10;11;12;13;14;15;16;17;18;19;20;21},{30;25;21;18;16;15;14;13;12;11;10;9;8;7;6;5;4;3;2;1;0}),0)</f>
        <v>0</v>
      </c>
      <c r="AE16" s="70"/>
      <c r="AF16" s="69">
        <f>IF(AE16,LOOKUP(AE16,{1;2;3;4;5;6;7;8;9;10;11;12;13;14;15;16;17;18;19;20;21},{30;25;21;18;16;15;14;13;12;11;10;9;8;7;6;5;4;3;2;1;0}),0)</f>
        <v>0</v>
      </c>
      <c r="AG16" s="70"/>
      <c r="AH16" s="67">
        <f>IF(AG16,LOOKUP(AG16,{1;2;3;4;5;6;7;8;9;10;11;12;13;14;15;16;17;18;19;20;21},{30;25;21;18;16;15;14;13;12;11;10;9;8;7;6;5;4;3;2;1;0}),0)</f>
        <v>0</v>
      </c>
      <c r="AI16" s="70"/>
      <c r="AJ16" s="69">
        <f>IF(AI16,LOOKUP(AI16,{1;2;3;4;5;6;7;8;9;10;11;12;13;14;15;16;17;18;19;20;21},{30;25;21;18;16;15;14;13;12;11;10;9;8;7;6;5;4;3;2;1;0}),0)</f>
        <v>0</v>
      </c>
      <c r="AK16" s="70"/>
      <c r="AL16" s="69">
        <f>IF(AK16,LOOKUP(AK16,{1;2;3;4;5;6;7;8;9;10;11;12;13;14;15;16;17;18;19;20;21},{15;12.5;10.5;9;8;7.5;7;6.5;6;5.5;5;4.5;4;3.5;3;2.5;2;1.5;1;0.5;0}),0)</f>
        <v>0</v>
      </c>
      <c r="AM16" s="70"/>
      <c r="AN16" s="73">
        <f>IF(AM16,LOOKUP(AM16,{1;2;3;4;5;6;7;8;9;10;11;12;13;14;15;16;17;18;19;20;21},{15;12.5;10.5;9;8;7.5;7;6.5;6;5.5;5;4.5;4;3.5;3;2.5;2;1.5;1;0.5;0}),0)</f>
        <v>0</v>
      </c>
      <c r="AO16" s="70"/>
      <c r="AP16" s="67">
        <f>IF(AO16,LOOKUP(AO16,{1;2;3;4;5;6;7;8;9;10;11;12;13;14;15;16;17;18;19;20;21},{30;25;21;18;16;15;14;13;12;11;10;9;8;7;6;5;4;3;2;1;0}),0)</f>
        <v>0</v>
      </c>
      <c r="AQ16" s="70"/>
      <c r="AR16" s="69">
        <f>IF(AQ16,LOOKUP(AQ16,{1;2;3;4;5;6;7;8;9;10;11;12;13;14;15;16;17;18;19;20;21},{30;25;21;18;16;15;14;13;12;11;10;9;8;7;6;5;4;3;2;1;0}),0)</f>
        <v>0</v>
      </c>
      <c r="AS16" s="70"/>
      <c r="AT16" s="69">
        <f>IF(AS16,LOOKUP(AS16,{1;2;3;4;5;6;7;8;9;10;11;12;13;14;15;16;17;18;19;20;21},{30;25;21;18;16;15;14;13;12;11;10;9;8;7;6;5;4;3;2;1;0}),0)</f>
        <v>0</v>
      </c>
      <c r="AU16" s="70"/>
      <c r="AV16" s="69">
        <f>IF(AU16,LOOKUP(AU16,{1;2;3;4;5;6;7;8;9;10;11;12;13;14;15;16;17;18;19;20;21},{30;25;21;18;16;15;14;13;12;11;10;9;8;7;6;5;4;3;2;1;0}),0)</f>
        <v>0</v>
      </c>
      <c r="AW16" s="70">
        <v>6</v>
      </c>
      <c r="AX16" s="74">
        <f>IF(AW16,LOOKUP(AW16,{1;2;3;4;5;6;7;8;9;10;11;12;13;14;15;16;17;18;19;20;21},{60;50;42;36;32;30;28;26;24;22;20;18;16;14;12;10;8;6;4;2;0}),0)</f>
        <v>30</v>
      </c>
      <c r="AY16" s="70"/>
      <c r="AZ16" s="71">
        <f>IF(AY16,LOOKUP(AY16,{1;2;3;4;5;6;7;8;9;10;11;12;13;14;15;16;17;18;19;20;21},{60;50;42;36;32;30;28;26;24;22;20;18;16;14;12;10;8;6;4;2;0}),0)</f>
        <v>0</v>
      </c>
      <c r="BA16" s="70">
        <v>15</v>
      </c>
      <c r="BB16" s="71">
        <f>IF(BA16,LOOKUP(BA16,{1;2;3;4;5;6;7;8;9;10;11;12;13;14;15;16;17;18;19;20;21},{60;50;42;36;32;30;28;26;24;22;20;18;16;14;12;10;8;6;4;2;0}),0)</f>
        <v>12</v>
      </c>
      <c r="BC16" s="56">
        <f t="shared" si="0"/>
        <v>132</v>
      </c>
    </row>
    <row r="17" spans="1:55" ht="16" customHeight="1" x14ac:dyDescent="0.2">
      <c r="A17" s="57">
        <f>RANK(I17,$I$6:$I$253)</f>
        <v>12</v>
      </c>
      <c r="B17" s="58">
        <v>3530522</v>
      </c>
      <c r="C17" s="59" t="s">
        <v>63</v>
      </c>
      <c r="D17" s="60" t="s">
        <v>64</v>
      </c>
      <c r="E17" s="61" t="str">
        <f>C17&amp;D17</f>
        <v>TylerKORNFIELD</v>
      </c>
      <c r="F17" s="62">
        <v>2017</v>
      </c>
      <c r="G17" s="58">
        <v>1991</v>
      </c>
      <c r="H17" s="63" t="str">
        <f>IF(ISBLANK(G17),"",IF(G17&gt;1994.9,"U23","SR"))</f>
        <v>SR</v>
      </c>
      <c r="I17" s="64">
        <f>(N17+P17+R17+T17+V17+X17+Z17+AB17+AD17+AF17+AH17+AJ17+AL17+AN17+AP17+AR17+AT17+AV17+AZ17+AX17+BB17)</f>
        <v>198</v>
      </c>
      <c r="J17" s="46">
        <f>N17+R17+X17+AB17+AD17+AH17+AP17+AX17</f>
        <v>124</v>
      </c>
      <c r="K17" s="65">
        <f>P17+T17+V17+Z17+AF17+AJ17+AL17+AN17+AR17+AT17+AV17+AZ17+BB17</f>
        <v>74</v>
      </c>
      <c r="L17" s="17"/>
      <c r="M17" s="68">
        <v>16</v>
      </c>
      <c r="N17" s="67">
        <f>IF(M17,LOOKUP(M17,{1;2;3;4;5;6;7;8;9;10;11;12;13;14;15;16;17;18;19;20;21},{30;25;21;18;16;15;14;13;12;11;10;9;8;7;6;5;4;3;2;1;0}),0)</f>
        <v>5</v>
      </c>
      <c r="O17" s="66"/>
      <c r="P17" s="69">
        <f>IF(O17,LOOKUP(O17,{1;2;3;4;5;6;7;8;9;10;11;12;13;14;15;16;17;18;19;20;21},{30;25;21;18;16;15;14;13;12;11;10;9;8;7;6;5;4;3;2;1;0}),0)</f>
        <v>0</v>
      </c>
      <c r="Q17" s="72">
        <v>6</v>
      </c>
      <c r="R17" s="67">
        <f>IF(Q17,LOOKUP(Q17,{1;2;3;4;5;6;7;8;9;10;11;12;13;14;15;16;17;18;19;20;21},{30;25;21;18;16;15;14;13;12;11;10;9;8;7;6;5;4;3;2;1;0}),0)</f>
        <v>15</v>
      </c>
      <c r="S17" s="70"/>
      <c r="T17" s="69">
        <f>IF(S17,LOOKUP(S17,{1;2;3;4;5;6;7;8;9;10;11;12;13;14;15;16;17;18;19;20;21},{30;25;21;18;16;15;14;13;12;11;10;9;8;7;6;5;4;3;2;1;0}),0)</f>
        <v>0</v>
      </c>
      <c r="U17" s="72">
        <v>14</v>
      </c>
      <c r="V17" s="71">
        <f>IF(U17,LOOKUP(U17,{1;2;3;4;5;6;7;8;9;10;11;12;13;14;15;16;17;18;19;20;21},{60;50;42;36;32;30;28;26;24;22;20;18;16;14;12;10;8;6;4;2;0}),0)</f>
        <v>14</v>
      </c>
      <c r="W17" s="72">
        <v>3</v>
      </c>
      <c r="X17" s="67">
        <f>IF(W17,LOOKUP(W17,{1;2;3;4;5;6;7;8;9;10;11;12;13;14;15;16;17;18;19;20;21},{60;50;42;36;32;30;28;26;24;22;20;18;16;14;12;10;8;6;4;2;0}),0)</f>
        <v>42</v>
      </c>
      <c r="Y17" s="72">
        <v>1</v>
      </c>
      <c r="Z17" s="71">
        <f>IF(Y17,LOOKUP(Y17,{1;2;3;4;5;6;7;8;9;10;11;12;13;14;15;16;17;18;19;20;21},{60;50;42;36;32;30;28;26;24;22;20;18;16;14;12;10;8;6;4;2;0}),0)</f>
        <v>60</v>
      </c>
      <c r="AA17" s="72">
        <v>2</v>
      </c>
      <c r="AB17" s="67">
        <f>IF(AA17,LOOKUP(AA17,{1;2;3;4;5;6;7;8;9;10;11;12;13;14;15;16;17;18;19;20;21},{60;50;42;36;32;30;28;26;24;22;20;18;16;14;12;10;8;6;4;2;0}),0)</f>
        <v>50</v>
      </c>
      <c r="AC17" s="70"/>
      <c r="AD17" s="67">
        <f>IF(AC17,LOOKUP(AC17,{1;2;3;4;5;6;7;8;9;10;11;12;13;14;15;16;17;18;19;20;21},{30;25;21;18;16;15;14;13;12;11;10;9;8;7;6;5;4;3;2;1;0}),0)</f>
        <v>0</v>
      </c>
      <c r="AE17" s="70"/>
      <c r="AF17" s="69">
        <f>IF(AE17,LOOKUP(AE17,{1;2;3;4;5;6;7;8;9;10;11;12;13;14;15;16;17;18;19;20;21},{30;25;21;18;16;15;14;13;12;11;10;9;8;7;6;5;4;3;2;1;0}),0)</f>
        <v>0</v>
      </c>
      <c r="AG17" s="70"/>
      <c r="AH17" s="67">
        <f>IF(AG17,LOOKUP(AG17,{1;2;3;4;5;6;7;8;9;10;11;12;13;14;15;16;17;18;19;20;21},{30;25;21;18;16;15;14;13;12;11;10;9;8;7;6;5;4;3;2;1;0}),0)</f>
        <v>0</v>
      </c>
      <c r="AI17" s="70"/>
      <c r="AJ17" s="69">
        <f>IF(AI17,LOOKUP(AI17,{1;2;3;4;5;6;7;8;9;10;11;12;13;14;15;16;17;18;19;20;21},{30;25;21;18;16;15;14;13;12;11;10;9;8;7;6;5;4;3;2;1;0}),0)</f>
        <v>0</v>
      </c>
      <c r="AK17" s="70"/>
      <c r="AL17" s="69">
        <f>IF(AK17,LOOKUP(AK17,{1;2;3;4;5;6;7;8;9;10;11;12;13;14;15;16;17;18;19;20;21},{15;12.5;10.5;9;8;7.5;7;6.5;6;5.5;5;4.5;4;3.5;3;2.5;2;1.5;1;0.5;0}),0)</f>
        <v>0</v>
      </c>
      <c r="AM17" s="70"/>
      <c r="AN17" s="73">
        <f>IF(AM17,LOOKUP(AM17,{1;2;3;4;5;6;7;8;9;10;11;12;13;14;15;16;17;18;19;20;21},{15;12.5;10.5;9;8;7.5;7;6.5;6;5.5;5;4.5;4;3.5;3;2.5;2;1.5;1;0.5;0}),0)</f>
        <v>0</v>
      </c>
      <c r="AO17" s="70"/>
      <c r="AP17" s="67">
        <f>IF(AO17,LOOKUP(AO17,{1;2;3;4;5;6;7;8;9;10;11;12;13;14;15;16;17;18;19;20;21},{30;25;21;18;16;15;14;13;12;11;10;9;8;7;6;5;4;3;2;1;0}),0)</f>
        <v>0</v>
      </c>
      <c r="AQ17" s="70"/>
      <c r="AR17" s="69">
        <f>IF(AQ17,LOOKUP(AQ17,{1;2;3;4;5;6;7;8;9;10;11;12;13;14;15;16;17;18;19;20;21},{30;25;21;18;16;15;14;13;12;11;10;9;8;7;6;5;4;3;2;1;0}),0)</f>
        <v>0</v>
      </c>
      <c r="AS17" s="70"/>
      <c r="AT17" s="69">
        <f>IF(AS17,LOOKUP(AS17,{1;2;3;4;5;6;7;8;9;10;11;12;13;14;15;16;17;18;19;20;21},{30;25;21;18;16;15;14;13;12;11;10;9;8;7;6;5;4;3;2;1;0}),0)</f>
        <v>0</v>
      </c>
      <c r="AU17" s="70"/>
      <c r="AV17" s="69">
        <f>IF(AU17,LOOKUP(AU17,{1;2;3;4;5;6;7;8;9;10;11;12;13;14;15;16;17;18;19;20;21},{30;25;21;18;16;15;14;13;12;11;10;9;8;7;6;5;4;3;2;1;0}),0)</f>
        <v>0</v>
      </c>
      <c r="AW17" s="70">
        <v>15</v>
      </c>
      <c r="AX17" s="74">
        <f>IF(AW17,LOOKUP(AW17,{1;2;3;4;5;6;7;8;9;10;11;12;13;14;15;16;17;18;19;20;21},{60;50;42;36;32;30;28;26;24;22;20;18;16;14;12;10;8;6;4;2;0}),0)</f>
        <v>12</v>
      </c>
      <c r="AY17" s="70"/>
      <c r="AZ17" s="71">
        <f>IF(AY17,LOOKUP(AY17,{1;2;3;4;5;6;7;8;9;10;11;12;13;14;15;16;17;18;19;20;21},{60;50;42;36;32;30;28;26;24;22;20;18;16;14;12;10;8;6;4;2;0}),0)</f>
        <v>0</v>
      </c>
      <c r="BA17" s="70"/>
      <c r="BB17" s="71">
        <f>IF(BA17,LOOKUP(BA17,{1;2;3;4;5;6;7;8;9;10;11;12;13;14;15;16;17;18;19;20;21},{60;50;42;36;32;30;28;26;24;22;20;18;16;14;12;10;8;6;4;2;0}),0)</f>
        <v>0</v>
      </c>
      <c r="BC17" s="386">
        <f t="shared" si="0"/>
        <v>166</v>
      </c>
    </row>
    <row r="18" spans="1:55" ht="16" customHeight="1" x14ac:dyDescent="0.2">
      <c r="A18" s="57">
        <f>RANK(I18,$I$6:$I$253)</f>
        <v>13</v>
      </c>
      <c r="B18" s="58">
        <v>3530532</v>
      </c>
      <c r="C18" s="59" t="s">
        <v>83</v>
      </c>
      <c r="D18" s="60" t="s">
        <v>84</v>
      </c>
      <c r="E18" s="61" t="str">
        <f>C18&amp;D18</f>
        <v>ScottPATTERSON</v>
      </c>
      <c r="F18" s="62">
        <v>2017</v>
      </c>
      <c r="G18" s="58">
        <v>1992</v>
      </c>
      <c r="H18" s="63" t="str">
        <f>IF(ISBLANK(G18),"",IF(G18&gt;1994.9,"U23","SR"))</f>
        <v>SR</v>
      </c>
      <c r="I18" s="64">
        <f>(N18+P18+R18+T18+V18+X18+Z18+AB18+AD18+AF18+AH18+AJ18+AL18+AN18+AP18+AR18+AT18+AV18+AZ18+AX18+BB18)</f>
        <v>182</v>
      </c>
      <c r="J18" s="46">
        <f>N18+R18+X18+AB18+AD18+AH18+AP18+AX18</f>
        <v>22</v>
      </c>
      <c r="K18" s="65">
        <f>P18+T18+V18+Z18+AF18+AJ18+AL18+AN18+AR18+AT18+AV18+AZ18+BB18</f>
        <v>160</v>
      </c>
      <c r="L18" s="17"/>
      <c r="M18" s="66"/>
      <c r="N18" s="67">
        <f>IF(M18,LOOKUP(M18,{1;2;3;4;5;6;7;8;9;10;11;12;13;14;15;16;17;18;19;20;21},{30;25;21;18;16;15;14;13;12;11;10;9;8;7;6;5;4;3;2;1;0}),0)</f>
        <v>0</v>
      </c>
      <c r="O18" s="66"/>
      <c r="P18" s="69">
        <f>IF(O18,LOOKUP(O18,{1;2;3;4;5;6;7;8;9;10;11;12;13;14;15;16;17;18;19;20;21},{30;25;21;18;16;15;14;13;12;11;10;9;8;7;6;5;4;3;2;1;0}),0)</f>
        <v>0</v>
      </c>
      <c r="Q18" s="70"/>
      <c r="R18" s="67">
        <f>IF(Q18,LOOKUP(Q18,{1;2;3;4;5;6;7;8;9;10;11;12;13;14;15;16;17;18;19;20;21},{30;25;21;18;16;15;14;13;12;11;10;9;8;7;6;5;4;3;2;1;0}),0)</f>
        <v>0</v>
      </c>
      <c r="S18" s="70"/>
      <c r="T18" s="69">
        <f>IF(S18,LOOKUP(S18,{1;2;3;4;5;6;7;8;9;10;11;12;13;14;15;16;17;18;19;20;21},{30;25;21;18;16;15;14;13;12;11;10;9;8;7;6;5;4;3;2;1;0}),0)</f>
        <v>0</v>
      </c>
      <c r="U18" s="72">
        <v>1</v>
      </c>
      <c r="V18" s="71">
        <f>IF(U18,LOOKUP(U18,{1;2;3;4;5;6;7;8;9;10;11;12;13;14;15;16;17;18;19;20;21},{60;50;42;36;32;30;28;26;24;22;20;18;16;14;12;10;8;6;4;2;0}),0)</f>
        <v>60</v>
      </c>
      <c r="W18" s="70"/>
      <c r="X18" s="67">
        <f>IF(W18,LOOKUP(W18,{1;2;3;4;5;6;7;8;9;10;11;12;13;14;15;16;17;18;19;20;21},{60;50;42;36;32;30;28;26;24;22;20;18;16;14;12;10;8;6;4;2;0}),0)</f>
        <v>0</v>
      </c>
      <c r="Y18" s="72">
        <v>8</v>
      </c>
      <c r="Z18" s="71">
        <f>IF(Y18,LOOKUP(Y18,{1;2;3;4;5;6;7;8;9;10;11;12;13;14;15;16;17;18;19;20;21},{60;50;42;36;32;30;28;26;24;22;20;18;16;14;12;10;8;6;4;2;0}),0)</f>
        <v>26</v>
      </c>
      <c r="AA18" s="70"/>
      <c r="AB18" s="67">
        <f>IF(AA18,LOOKUP(AA18,{1;2;3;4;5;6;7;8;9;10;11;12;13;14;15;16;17;18;19;20;21},{60;50;42;36;32;30;28;26;24;22;20;18;16;14;12;10;8;6;4;2;0}),0)</f>
        <v>0</v>
      </c>
      <c r="AC18" s="70"/>
      <c r="AD18" s="67">
        <f>IF(AC18,LOOKUP(AC18,{1;2;3;4;5;6;7;8;9;10;11;12;13;14;15;16;17;18;19;20;21},{30;25;21;18;16;15;14;13;12;11;10;9;8;7;6;5;4;3;2;1;0}),0)</f>
        <v>0</v>
      </c>
      <c r="AE18" s="70"/>
      <c r="AF18" s="69">
        <f>IF(AE18,LOOKUP(AE18,{1;2;3;4;5;6;7;8;9;10;11;12;13;14;15;16;17;18;19;20;21},{30;25;21;18;16;15;14;13;12;11;10;9;8;7;6;5;4;3;2;1;0}),0)</f>
        <v>0</v>
      </c>
      <c r="AG18" s="70"/>
      <c r="AH18" s="67">
        <f>IF(AG18,LOOKUP(AG18,{1;2;3;4;5;6;7;8;9;10;11;12;13;14;15;16;17;18;19;20;21},{30;25;21;18;16;15;14;13;12;11;10;9;8;7;6;5;4;3;2;1;0}),0)</f>
        <v>0</v>
      </c>
      <c r="AI18" s="70"/>
      <c r="AJ18" s="69">
        <f>IF(AI18,LOOKUP(AI18,{1;2;3;4;5;6;7;8;9;10;11;12;13;14;15;16;17;18;19;20;21},{30;25;21;18;16;15;14;13;12;11;10;9;8;7;6;5;4;3;2;1;0}),0)</f>
        <v>0</v>
      </c>
      <c r="AK18" s="70"/>
      <c r="AL18" s="69">
        <f>IF(AK18,LOOKUP(AK18,{1;2;3;4;5;6;7;8;9;10;11;12;13;14;15;16;17;18;19;20;21},{15;12.5;10.5;9;8;7.5;7;6.5;6;5.5;5;4.5;4;3.5;3;2.5;2;1.5;1;0.5;0}),0)</f>
        <v>0</v>
      </c>
      <c r="AM18" s="70"/>
      <c r="AN18" s="73">
        <f>IF(AM18,LOOKUP(AM18,{1;2;3;4;5;6;7;8;9;10;11;12;13;14;15;16;17;18;19;20;21},{15;12.5;10.5;9;8;7.5;7;6.5;6;5.5;5;4.5;4;3.5;3;2.5;2;1.5;1;0.5;0}),0)</f>
        <v>0</v>
      </c>
      <c r="AO18" s="70"/>
      <c r="AP18" s="67">
        <f>IF(AO18,LOOKUP(AO18,{1;2;3;4;5;6;7;8;9;10;11;12;13;14;15;16;17;18;19;20;21},{30;25;21;18;16;15;14;13;12;11;10;9;8;7;6;5;4;3;2;1;0}),0)</f>
        <v>0</v>
      </c>
      <c r="AQ18" s="70"/>
      <c r="AR18" s="69">
        <f>IF(AQ18,LOOKUP(AQ18,{1;2;3;4;5;6;7;8;9;10;11;12;13;14;15;16;17;18;19;20;21},{30;25;21;18;16;15;14;13;12;11;10;9;8;7;6;5;4;3;2;1;0}),0)</f>
        <v>0</v>
      </c>
      <c r="AS18" s="70"/>
      <c r="AT18" s="69">
        <f>IF(AS18,LOOKUP(AS18,{1;2;3;4;5;6;7;8;9;10;11;12;13;14;15;16;17;18;19;20;21},{30;25;21;18;16;15;14;13;12;11;10;9;8;7;6;5;4;3;2;1;0}),0)</f>
        <v>0</v>
      </c>
      <c r="AU18" s="70"/>
      <c r="AV18" s="69">
        <f>IF(AU18,LOOKUP(AU18,{1;2;3;4;5;6;7;8;9;10;11;12;13;14;15;16;17;18;19;20;21},{30;25;21;18;16;15;14;13;12;11;10;9;8;7;6;5;4;3;2;1;0}),0)</f>
        <v>0</v>
      </c>
      <c r="AW18" s="70">
        <v>10</v>
      </c>
      <c r="AX18" s="74">
        <f>IF(AW18,LOOKUP(AW18,{1;2;3;4;5;6;7;8;9;10;11;12;13;14;15;16;17;18;19;20;21},{60;50;42;36;32;30;28;26;24;22;20;18;16;14;12;10;8;6;4;2;0}),0)</f>
        <v>22</v>
      </c>
      <c r="AY18" s="70">
        <v>5</v>
      </c>
      <c r="AZ18" s="71">
        <f>IF(AY18,LOOKUP(AY18,{1;2;3;4;5;6;7;8;9;10;11;12;13;14;15;16;17;18;19;20;21},{60;50;42;36;32;30;28;26;24;22;20;18;16;14;12;10;8;6;4;2;0}),0)</f>
        <v>32</v>
      </c>
      <c r="BA18" s="70">
        <v>3</v>
      </c>
      <c r="BB18" s="71">
        <f>IF(BA18,LOOKUP(BA18,{1;2;3;4;5;6;7;8;9;10;11;12;13;14;15;16;17;18;19;20;21},{60;50;42;36;32;30;28;26;24;22;20;18;16;14;12;10;8;6;4;2;0}),0)</f>
        <v>42</v>
      </c>
      <c r="BC18" s="56">
        <f t="shared" si="0"/>
        <v>128</v>
      </c>
    </row>
    <row r="19" spans="1:55" ht="16" customHeight="1" x14ac:dyDescent="0.2">
      <c r="A19" s="57">
        <f>RANK(I19,$I$6:$I$253)</f>
        <v>14</v>
      </c>
      <c r="B19" s="58">
        <v>3530511</v>
      </c>
      <c r="C19" s="75" t="s">
        <v>151</v>
      </c>
      <c r="D19" s="76" t="s">
        <v>232</v>
      </c>
      <c r="E19" s="61" t="str">
        <f>C19&amp;D19</f>
        <v>ErikBJORNSEN</v>
      </c>
      <c r="F19" s="62">
        <v>2017</v>
      </c>
      <c r="G19" s="58">
        <v>1991</v>
      </c>
      <c r="H19" s="63" t="str">
        <f>IF(ISBLANK(G19),"",IF(G19&gt;1994.9,"U23","SR"))</f>
        <v>SR</v>
      </c>
      <c r="I19" s="64">
        <f>(N19+P19+R19+T19+V19+X19+Z19+AB19+AD19+AF19+AH19+AJ19+AL19+AN19+AP19+AR19+AT19+AV19+AZ19+AX19+BB19)</f>
        <v>162</v>
      </c>
      <c r="J19" s="46">
        <f>N19+R19+X19+AB19+AD19+AH19+AP19+AX19</f>
        <v>42</v>
      </c>
      <c r="K19" s="65">
        <f>P19+T19+V19+Z19+AF19+AJ19+AL19+AN19+AR19+AT19+AV19+AZ19+BB19</f>
        <v>120</v>
      </c>
      <c r="L19" s="17"/>
      <c r="M19" s="66"/>
      <c r="N19" s="67">
        <f>IF(M19,LOOKUP(M19,{1;2;3;4;5;6;7;8;9;10;11;12;13;14;15;16;17;18;19;20;21},{30;25;21;18;16;15;14;13;12;11;10;9;8;7;6;5;4;3;2;1;0}),0)</f>
        <v>0</v>
      </c>
      <c r="O19" s="66"/>
      <c r="P19" s="69">
        <f>IF(O19,LOOKUP(O19,{1;2;3;4;5;6;7;8;9;10;11;12;13;14;15;16;17;18;19;20;21},{30;25;21;18;16;15;14;13;12;11;10;9;8;7;6;5;4;3;2;1;0}),0)</f>
        <v>0</v>
      </c>
      <c r="Q19" s="70"/>
      <c r="R19" s="67">
        <f>IF(Q19,LOOKUP(Q19,{1;2;3;4;5;6;7;8;9;10;11;12;13;14;15;16;17;18;19;20;21},{30;25;21;18;16;15;14;13;12;11;10;9;8;7;6;5;4;3;2;1;0}),0)</f>
        <v>0</v>
      </c>
      <c r="S19" s="70"/>
      <c r="T19" s="69">
        <f>IF(S19,LOOKUP(S19,{1;2;3;4;5;6;7;8;9;10;11;12;13;14;15;16;17;18;19;20;21},{30;25;21;18;16;15;14;13;12;11;10;9;8;7;6;5;4;3;2;1;0}),0)</f>
        <v>0</v>
      </c>
      <c r="U19" s="70"/>
      <c r="V19" s="71">
        <f>IF(U19,LOOKUP(U19,{1;2;3;4;5;6;7;8;9;10;11;12;13;14;15;16;17;18;19;20;21},{60;50;42;36;32;30;28;26;24;22;20;18;16;14;12;10;8;6;4;2;0}),0)</f>
        <v>0</v>
      </c>
      <c r="W19" s="70"/>
      <c r="X19" s="67">
        <f>IF(W19,LOOKUP(W19,{1;2;3;4;5;6;7;8;9;10;11;12;13;14;15;16;17;18;19;20;21},{60;50;42;36;32;30;28;26;24;22;20;18;16;14;12;10;8;6;4;2;0}),0)</f>
        <v>0</v>
      </c>
      <c r="Y19" s="70"/>
      <c r="Z19" s="71">
        <f>IF(Y19,LOOKUP(Y19,{1;2;3;4;5;6;7;8;9;10;11;12;13;14;15;16;17;18;19;20;21},{60;50;42;36;32;30;28;26;24;22;20;18;16;14;12;10;8;6;4;2;0}),0)</f>
        <v>0</v>
      </c>
      <c r="AA19" s="70"/>
      <c r="AB19" s="67">
        <f>IF(AA19,LOOKUP(AA19,{1;2;3;4;5;6;7;8;9;10;11;12;13;14;15;16;17;18;19;20;21},{60;50;42;36;32;30;28;26;24;22;20;18;16;14;12;10;8;6;4;2;0}),0)</f>
        <v>0</v>
      </c>
      <c r="AC19" s="70"/>
      <c r="AD19" s="67">
        <f>IF(AC19,LOOKUP(AC19,{1;2;3;4;5;6;7;8;9;10;11;12;13;14;15;16;17;18;19;20;21},{30;25;21;18;16;15;14;13;12;11;10;9;8;7;6;5;4;3;2;1;0}),0)</f>
        <v>0</v>
      </c>
      <c r="AE19" s="70"/>
      <c r="AF19" s="69">
        <f>IF(AE19,LOOKUP(AE19,{1;2;3;4;5;6;7;8;9;10;11;12;13;14;15;16;17;18;19;20;21},{30;25;21;18;16;15;14;13;12;11;10;9;8;7;6;5;4;3;2;1;0}),0)</f>
        <v>0</v>
      </c>
      <c r="AG19" s="70"/>
      <c r="AH19" s="67">
        <f>IF(AG19,LOOKUP(AG19,{1;2;3;4;5;6;7;8;9;10;11;12;13;14;15;16;17;18;19;20;21},{30;25;21;18;16;15;14;13;12;11;10;9;8;7;6;5;4;3;2;1;0}),0)</f>
        <v>0</v>
      </c>
      <c r="AI19" s="70"/>
      <c r="AJ19" s="69">
        <f>IF(AI19,LOOKUP(AI19,{1;2;3;4;5;6;7;8;9;10;11;12;13;14;15;16;17;18;19;20;21},{30;25;21;18;16;15;14;13;12;11;10;9;8;7;6;5;4;3;2;1;0}),0)</f>
        <v>0</v>
      </c>
      <c r="AK19" s="70"/>
      <c r="AL19" s="69">
        <f>IF(AK19,LOOKUP(AK19,{1;2;3;4;5;6;7;8;9;10;11;12;13;14;15;16;17;18;19;20;21},{15;12.5;10.5;9;8;7.5;7;6.5;6;5.5;5;4.5;4;3.5;3;2.5;2;1.5;1;0.5;0}),0)</f>
        <v>0</v>
      </c>
      <c r="AM19" s="70"/>
      <c r="AN19" s="73">
        <f>IF(AM19,LOOKUP(AM19,{1;2;3;4;5;6;7;8;9;10;11;12;13;14;15;16;17;18;19;20;21},{15;12.5;10.5;9;8;7.5;7;6.5;6;5.5;5;4.5;4;3.5;3;2.5;2;1.5;1;0.5;0}),0)</f>
        <v>0</v>
      </c>
      <c r="AO19" s="70"/>
      <c r="AP19" s="67">
        <f>IF(AO19,LOOKUP(AO19,{1;2;3;4;5;6;7;8;9;10;11;12;13;14;15;16;17;18;19;20;21},{30;25;21;18;16;15;14;13;12;11;10;9;8;7;6;5;4;3;2;1;0}),0)</f>
        <v>0</v>
      </c>
      <c r="AQ19" s="70"/>
      <c r="AR19" s="69">
        <f>IF(AQ19,LOOKUP(AQ19,{1;2;3;4;5;6;7;8;9;10;11;12;13;14;15;16;17;18;19;20;21},{30;25;21;18;16;15;14;13;12;11;10;9;8;7;6;5;4;3;2;1;0}),0)</f>
        <v>0</v>
      </c>
      <c r="AS19" s="70"/>
      <c r="AT19" s="69">
        <f>IF(AS19,LOOKUP(AS19,{1;2;3;4;5;6;7;8;9;10;11;12;13;14;15;16;17;18;19;20;21},{30;25;21;18;16;15;14;13;12;11;10;9;8;7;6;5;4;3;2;1;0}),0)</f>
        <v>0</v>
      </c>
      <c r="AU19" s="70"/>
      <c r="AV19" s="69">
        <f>IF(AU19,LOOKUP(AU19,{1;2;3;4;5;6;7;8;9;10;11;12;13;14;15;16;17;18;19;20;21},{30;25;21;18;16;15;14;13;12;11;10;9;8;7;6;5;4;3;2;1;0}),0)</f>
        <v>0</v>
      </c>
      <c r="AW19" s="70">
        <v>3</v>
      </c>
      <c r="AX19" s="74">
        <f>IF(AW19,LOOKUP(AW19,{1;2;3;4;5;6;7;8;9;10;11;12;13;14;15;16;17;18;19;20;21},{60;50;42;36;32;30;28;26;24;22;20;18;16;14;12;10;8;6;4;2;0}),0)</f>
        <v>42</v>
      </c>
      <c r="AY19" s="70">
        <v>1</v>
      </c>
      <c r="AZ19" s="71">
        <f>IF(AY19,LOOKUP(AY19,{1;2;3;4;5;6;7;8;9;10;11;12;13;14;15;16;17;18;19;20;21},{60;50;42;36;32;30;28;26;24;22;20;18;16;14;12;10;8;6;4;2;0}),0)</f>
        <v>60</v>
      </c>
      <c r="BA19" s="70">
        <v>1</v>
      </c>
      <c r="BB19" s="71">
        <f>IF(BA19,LOOKUP(BA19,{1;2;3;4;5;6;7;8;9;10;11;12;13;14;15;16;17;18;19;20;21},{60;50;42;36;32;30;28;26;24;22;20;18;16;14;12;10;8;6;4;2;0}),0)</f>
        <v>60</v>
      </c>
      <c r="BC19" s="56">
        <f t="shared" si="0"/>
        <v>60</v>
      </c>
    </row>
    <row r="20" spans="1:55" ht="16" customHeight="1" x14ac:dyDescent="0.2">
      <c r="A20" s="57">
        <f>RANK(I20,$I$6:$I$253)</f>
        <v>15</v>
      </c>
      <c r="B20" s="58">
        <v>3530550</v>
      </c>
      <c r="C20" s="75" t="s">
        <v>74</v>
      </c>
      <c r="D20" s="76" t="s">
        <v>75</v>
      </c>
      <c r="E20" s="61" t="str">
        <f>C20&amp;D20</f>
        <v>RoganBROWN</v>
      </c>
      <c r="F20" s="62">
        <v>2017</v>
      </c>
      <c r="G20" s="58">
        <v>1991</v>
      </c>
      <c r="H20" s="63" t="str">
        <f>IF(ISBLANK(G20),"",IF(G20&gt;1994.9,"U23","SR"))</f>
        <v>SR</v>
      </c>
      <c r="I20" s="64">
        <f>(N20+P20+R20+T20+V20+X20+Z20+AB20+AD20+AF20+AH20+AJ20+AL20+AN20+AP20+AR20+AT20+AV20+AZ20+AX20+BB20)</f>
        <v>133</v>
      </c>
      <c r="J20" s="46">
        <f>N20+R20+X20+AB20+AD20+AH20+AP20+AX20</f>
        <v>12</v>
      </c>
      <c r="K20" s="65">
        <f>P20+T20+V20+Z20+AF20+AJ20+AL20+AN20+AR20+AT20+AV20+AZ20+BB20</f>
        <v>121</v>
      </c>
      <c r="L20" s="17"/>
      <c r="M20" s="68">
        <v>18</v>
      </c>
      <c r="N20" s="67">
        <f>IF(M20,LOOKUP(M20,{1;2;3;4;5;6;7;8;9;10;11;12;13;14;15;16;17;18;19;20;21},{30;25;21;18;16;15;14;13;12;11;10;9;8;7;6;5;4;3;2;1;0}),0)</f>
        <v>3</v>
      </c>
      <c r="O20" s="68">
        <v>11</v>
      </c>
      <c r="P20" s="69">
        <f>IF(O20,LOOKUP(O20,{1;2;3;4;5;6;7;8;9;10;11;12;13;14;15;16;17;18;19;20;21},{30;25;21;18;16;15;14;13;12;11;10;9;8;7;6;5;4;3;2;1;0}),0)</f>
        <v>10</v>
      </c>
      <c r="Q20" s="70"/>
      <c r="R20" s="67">
        <f>IF(Q20,LOOKUP(Q20,{1;2;3;4;5;6;7;8;9;10;11;12;13;14;15;16;17;18;19;20;21},{30;25;21;18;16;15;14;13;12;11;10;9;8;7;6;5;4;3;2;1;0}),0)</f>
        <v>0</v>
      </c>
      <c r="S20" s="72">
        <v>17</v>
      </c>
      <c r="T20" s="69">
        <f>IF(S20,LOOKUP(S20,{1;2;3;4;5;6;7;8;9;10;11;12;13;14;15;16;17;18;19;20;21},{30;25;21;18;16;15;14;13;12;11;10;9;8;7;6;5;4;3;2;1;0}),0)</f>
        <v>4</v>
      </c>
      <c r="U20" s="72">
        <v>4</v>
      </c>
      <c r="V20" s="71">
        <f>IF(U20,LOOKUP(U20,{1;2;3;4;5;6;7;8;9;10;11;12;13;14;15;16;17;18;19;20;21},{60;50;42;36;32;30;28;26;24;22;20;18;16;14;12;10;8;6;4;2;0}),0)</f>
        <v>36</v>
      </c>
      <c r="W20" s="70"/>
      <c r="X20" s="67">
        <f>IF(W20,LOOKUP(W20,{1;2;3;4;5;6;7;8;9;10;11;12;13;14;15;16;17;18;19;20;21},{60;50;42;36;32;30;28;26;24;22;20;18;16;14;12;10;8;6;4;2;0}),0)</f>
        <v>0</v>
      </c>
      <c r="Y20" s="70"/>
      <c r="Z20" s="71">
        <f>IF(Y20,LOOKUP(Y20,{1;2;3;4;5;6;7;8;9;10;11;12;13;14;15;16;17;18;19;20;21},{60;50;42;36;32;30;28;26;24;22;20;18;16;14;12;10;8;6;4;2;0}),0)</f>
        <v>0</v>
      </c>
      <c r="AA20" s="70"/>
      <c r="AB20" s="67">
        <f>IF(AA20,LOOKUP(AA20,{1;2;3;4;5;6;7;8;9;10;11;12;13;14;15;16;17;18;19;20;21},{60;50;42;36;32;30;28;26;24;22;20;18;16;14;12;10;8;6;4;2;0}),0)</f>
        <v>0</v>
      </c>
      <c r="AC20" s="70"/>
      <c r="AD20" s="67">
        <f>IF(AC20,LOOKUP(AC20,{1;2;3;4;5;6;7;8;9;10;11;12;13;14;15;16;17;18;19;20;21},{30;25;21;18;16;15;14;13;12;11;10;9;8;7;6;5;4;3;2;1;0}),0)</f>
        <v>0</v>
      </c>
      <c r="AE20" s="72">
        <v>11</v>
      </c>
      <c r="AF20" s="69">
        <f>IF(AE20,LOOKUP(AE20,{1;2;3;4;5;6;7;8;9;10;11;12;13;14;15;16;17;18;19;20;21},{30;25;21;18;16;15;14;13;12;11;10;9;8;7;6;5;4;3;2;1;0}),0)</f>
        <v>10</v>
      </c>
      <c r="AG20" s="70"/>
      <c r="AH20" s="67">
        <f>IF(AG20,LOOKUP(AG20,{1;2;3;4;5;6;7;8;9;10;11;12;13;14;15;16;17;18;19;20;21},{30;25;21;18;16;15;14;13;12;11;10;9;8;7;6;5;4;3;2;1;0}),0)</f>
        <v>0</v>
      </c>
      <c r="AI20" s="72">
        <v>8</v>
      </c>
      <c r="AJ20" s="69">
        <f>IF(AI20,LOOKUP(AI20,{1;2;3;4;5;6;7;8;9;10;11;12;13;14;15;16;17;18;19;20;21},{30;25;21;18;16;15;14;13;12;11;10;9;8;7;6;5;4;3;2;1;0}),0)</f>
        <v>13</v>
      </c>
      <c r="AK20" s="72">
        <v>6</v>
      </c>
      <c r="AL20" s="69">
        <f>IF(AK20,LOOKUP(AK20,{1;2;3;4;5;6;7;8;9;10;11;12;13;14;15;16;17;18;19;20;21},{15;12.5;10.5;9;8;7.5;7;6.5;6;5.5;5;4.5;4;3.5;3;2.5;2;1.5;1;0.5;0}),0)</f>
        <v>7.5</v>
      </c>
      <c r="AM20" s="72">
        <v>8</v>
      </c>
      <c r="AN20" s="73">
        <f>IF(AM20,LOOKUP(AM20,{1;2;3;4;5;6;7;8;9;10;11;12;13;14;15;16;17;18;19;20;21},{15;12.5;10.5;9;8;7.5;7;6.5;6;5.5;5;4.5;4;3.5;3;2.5;2;1.5;1;0.5;0}),0)</f>
        <v>6.5</v>
      </c>
      <c r="AO20" s="72">
        <v>12</v>
      </c>
      <c r="AP20" s="67">
        <f>IF(AO20,LOOKUP(AO20,{1;2;3;4;5;6;7;8;9;10;11;12;13;14;15;16;17;18;19;20;21},{30;25;21;18;16;15;14;13;12;11;10;9;8;7;6;5;4;3;2;1;0}),0)</f>
        <v>9</v>
      </c>
      <c r="AQ20" s="72">
        <v>11</v>
      </c>
      <c r="AR20" s="69">
        <f>IF(AQ20,LOOKUP(AQ20,{1;2;3;4;5;6;7;8;9;10;11;12;13;14;15;16;17;18;19;20;21},{30;25;21;18;16;15;14;13;12;11;10;9;8;7;6;5;4;3;2;1;0}),0)</f>
        <v>10</v>
      </c>
      <c r="AS20" s="72">
        <v>20</v>
      </c>
      <c r="AT20" s="69">
        <f>IF(AS20,LOOKUP(AS20,{1;2;3;4;5;6;7;8;9;10;11;12;13;14;15;16;17;18;19;20;21},{30;25;21;18;16;15;14;13;12;11;10;9;8;7;6;5;4;3;2;1;0}),0)</f>
        <v>1</v>
      </c>
      <c r="AU20" s="72">
        <v>14</v>
      </c>
      <c r="AV20" s="69">
        <f>IF(AU20,LOOKUP(AU20,{1;2;3;4;5;6;7;8;9;10;11;12;13;14;15;16;17;18;19;20;21},{30;25;21;18;16;15;14;13;12;11;10;9;8;7;6;5;4;3;2;1;0}),0)</f>
        <v>7</v>
      </c>
      <c r="AW20" s="70"/>
      <c r="AX20" s="74">
        <f>IF(AW20,LOOKUP(AW20,{1;2;3;4;5;6;7;8;9;10;11;12;13;14;15;16;17;18;19;20;21},{60;50;42;36;32;30;28;26;24;22;20;18;16;14;12;10;8;6;4;2;0}),0)</f>
        <v>0</v>
      </c>
      <c r="AY20" s="70"/>
      <c r="AZ20" s="71">
        <f>IF(AY20,LOOKUP(AY20,{1;2;3;4;5;6;7;8;9;10;11;12;13;14;15;16;17;18;19;20;21},{60;50;42;36;32;30;28;26;24;22;20;18;16;14;12;10;8;6;4;2;0}),0)</f>
        <v>0</v>
      </c>
      <c r="BA20" s="70">
        <v>13</v>
      </c>
      <c r="BB20" s="71">
        <f>IF(BA20,LOOKUP(BA20,{1;2;3;4;5;6;7;8;9;10;11;12;13;14;15;16;17;18;19;20;21},{60;50;42;36;32;30;28;26;24;22;20;18;16;14;12;10;8;6;4;2;0}),0)</f>
        <v>16</v>
      </c>
      <c r="BC20" s="56">
        <f t="shared" si="0"/>
        <v>52</v>
      </c>
    </row>
    <row r="21" spans="1:55" ht="16" customHeight="1" x14ac:dyDescent="0.2">
      <c r="A21" s="57">
        <f>RANK(I21,$I$6:$I$253)</f>
        <v>16</v>
      </c>
      <c r="B21" s="58">
        <v>3530835</v>
      </c>
      <c r="C21" s="75" t="s">
        <v>78</v>
      </c>
      <c r="D21" s="76" t="s">
        <v>79</v>
      </c>
      <c r="E21" s="61" t="str">
        <f>C21&amp;D21</f>
        <v>ZakKETTERSON</v>
      </c>
      <c r="F21" s="62">
        <v>2017</v>
      </c>
      <c r="G21" s="58">
        <v>1997</v>
      </c>
      <c r="H21" s="63" t="str">
        <f>IF(ISBLANK(G21),"",IF(G21&gt;1994.9,"U23","SR"))</f>
        <v>U23</v>
      </c>
      <c r="I21" s="64">
        <f>(N21+P21+R21+T21+V21+X21+Z21+AB21+AD21+AF21+AH21+AJ21+AL21+AN21+AP21+AR21+AT21+AV21+AZ21+AX21+BB21)</f>
        <v>117</v>
      </c>
      <c r="J21" s="46">
        <f>N21+R21+X21+AB21+AD21+AH21+AP21+AX21</f>
        <v>66</v>
      </c>
      <c r="K21" s="65">
        <f>P21+T21+V21+Z21+AF21+AJ21+AL21+AN21+AR21+AT21+AV21+AZ21+BB21</f>
        <v>51</v>
      </c>
      <c r="L21" s="17"/>
      <c r="M21" s="66"/>
      <c r="N21" s="67">
        <f>IF(M21,LOOKUP(M21,{1;2;3;4;5;6;7;8;9;10;11;12;13;14;15;16;17;18;19;20;21},{30;25;21;18;16;15;14;13;12;11;10;9;8;7;6;5;4;3;2;1;0}),0)</f>
        <v>0</v>
      </c>
      <c r="O21" s="66"/>
      <c r="P21" s="69">
        <f>IF(O21,LOOKUP(O21,{1;2;3;4;5;6;7;8;9;10;11;12;13;14;15;16;17;18;19;20;21},{30;25;21;18;16;15;14;13;12;11;10;9;8;7;6;5;4;3;2;1;0}),0)</f>
        <v>0</v>
      </c>
      <c r="Q21" s="70"/>
      <c r="R21" s="67">
        <f>IF(Q21,LOOKUP(Q21,{1;2;3;4;5;6;7;8;9;10;11;12;13;14;15;16;17;18;19;20;21},{30;25;21;18;16;15;14;13;12;11;10;9;8;7;6;5;4;3;2;1;0}),0)</f>
        <v>0</v>
      </c>
      <c r="S21" s="70"/>
      <c r="T21" s="69">
        <f>IF(S21,LOOKUP(S21,{1;2;3;4;5;6;7;8;9;10;11;12;13;14;15;16;17;18;19;20;21},{30;25;21;18;16;15;14;13;12;11;10;9;8;7;6;5;4;3;2;1;0}),0)</f>
        <v>0</v>
      </c>
      <c r="U21" s="70"/>
      <c r="V21" s="71">
        <f>IF(U21,LOOKUP(U21,{1;2;3;4;5;6;7;8;9;10;11;12;13;14;15;16;17;18;19;20;21},{60;50;42;36;32;30;28;26;24;22;20;18;16;14;12;10;8;6;4;2;0}),0)</f>
        <v>0</v>
      </c>
      <c r="W21" s="72">
        <v>4</v>
      </c>
      <c r="X21" s="67">
        <f>IF(W21,LOOKUP(W21,{1;2;3;4;5;6;7;8;9;10;11;12;13;14;15;16;17;18;19;20;21},{60;50;42;36;32;30;28;26;24;22;20;18;16;14;12;10;8;6;4;2;0}),0)</f>
        <v>36</v>
      </c>
      <c r="Y21" s="72">
        <v>15</v>
      </c>
      <c r="Z21" s="71">
        <f>IF(Y21,LOOKUP(Y21,{1;2;3;4;5;6;7;8;9;10;11;12;13;14;15;16;17;18;19;20;21},{60;50;42;36;32;30;28;26;24;22;20;18;16;14;12;10;8;6;4;2;0}),0)</f>
        <v>12</v>
      </c>
      <c r="AA21" s="72">
        <v>6</v>
      </c>
      <c r="AB21" s="67">
        <f>IF(AA21,LOOKUP(AA21,{1;2;3;4;5;6;7;8;9;10;11;12;13;14;15;16;17;18;19;20;21},{60;50;42;36;32;30;28;26;24;22;20;18;16;14;12;10;8;6;4;2;0}),0)</f>
        <v>30</v>
      </c>
      <c r="AC21" s="70"/>
      <c r="AD21" s="67">
        <f>IF(AC21,LOOKUP(AC21,{1;2;3;4;5;6;7;8;9;10;11;12;13;14;15;16;17;18;19;20;21},{30;25;21;18;16;15;14;13;12;11;10;9;8;7;6;5;4;3;2;1;0}),0)</f>
        <v>0</v>
      </c>
      <c r="AE21" s="70"/>
      <c r="AF21" s="69">
        <f>IF(AE21,LOOKUP(AE21,{1;2;3;4;5;6;7;8;9;10;11;12;13;14;15;16;17;18;19;20;21},{30;25;21;18;16;15;14;13;12;11;10;9;8;7;6;5;4;3;2;1;0}),0)</f>
        <v>0</v>
      </c>
      <c r="AG21" s="70"/>
      <c r="AH21" s="67">
        <f>IF(AG21,LOOKUP(AG21,{1;2;3;4;5;6;7;8;9;10;11;12;13;14;15;16;17;18;19;20;21},{30;25;21;18;16;15;14;13;12;11;10;9;8;7;6;5;4;3;2;1;0}),0)</f>
        <v>0</v>
      </c>
      <c r="AI21" s="70"/>
      <c r="AJ21" s="69">
        <f>IF(AI21,LOOKUP(AI21,{1;2;3;4;5;6;7;8;9;10;11;12;13;14;15;16;17;18;19;20;21},{30;25;21;18;16;15;14;13;12;11;10;9;8;7;6;5;4;3;2;1;0}),0)</f>
        <v>0</v>
      </c>
      <c r="AK21" s="70"/>
      <c r="AL21" s="69">
        <f>IF(AK21,LOOKUP(AK21,{1;2;3;4;5;6;7;8;9;10;11;12;13;14;15;16;17;18;19;20;21},{15;12.5;10.5;9;8;7.5;7;6.5;6;5.5;5;4.5;4;3.5;3;2.5;2;1.5;1;0.5;0}),0)</f>
        <v>0</v>
      </c>
      <c r="AM21" s="70"/>
      <c r="AN21" s="73">
        <f>IF(AM21,LOOKUP(AM21,{1;2;3;4;5;6;7;8;9;10;11;12;13;14;15;16;17;18;19;20;21},{15;12.5;10.5;9;8;7.5;7;6.5;6;5.5;5;4.5;4;3.5;3;2.5;2;1.5;1;0.5;0}),0)</f>
        <v>0</v>
      </c>
      <c r="AO21" s="70"/>
      <c r="AP21" s="67">
        <f>IF(AO21,LOOKUP(AO21,{1;2;3;4;5;6;7;8;9;10;11;12;13;14;15;16;17;18;19;20;21},{30;25;21;18;16;15;14;13;12;11;10;9;8;7;6;5;4;3;2;1;0}),0)</f>
        <v>0</v>
      </c>
      <c r="AQ21" s="72">
        <v>18</v>
      </c>
      <c r="AR21" s="69">
        <f>IF(AQ21,LOOKUP(AQ21,{1;2;3;4;5;6;7;8;9;10;11;12;13;14;15;16;17;18;19;20;21},{30;25;21;18;16;15;14;13;12;11;10;9;8;7;6;5;4;3;2;1;0}),0)</f>
        <v>3</v>
      </c>
      <c r="AS21" s="72">
        <v>7</v>
      </c>
      <c r="AT21" s="69">
        <f>IF(AS21,LOOKUP(AS21,{1;2;3;4;5;6;7;8;9;10;11;12;13;14;15;16;17;18;19;20;21},{30;25;21;18;16;15;14;13;12;11;10;9;8;7;6;5;4;3;2;1;0}),0)</f>
        <v>14</v>
      </c>
      <c r="AU21" s="70"/>
      <c r="AV21" s="69">
        <f>IF(AU21,LOOKUP(AU21,{1;2;3;4;5;6;7;8;9;10;11;12;13;14;15;16;17;18;19;20;21},{30;25;21;18;16;15;14;13;12;11;10;9;8;7;6;5;4;3;2;1;0}),0)</f>
        <v>0</v>
      </c>
      <c r="AW21" s="70"/>
      <c r="AX21" s="74">
        <f>IF(AW21,LOOKUP(AW21,{1;2;3;4;5;6;7;8;9;10;11;12;13;14;15;16;17;18;19;20;21},{60;50;42;36;32;30;28;26;24;22;20;18;16;14;12;10;8;6;4;2;0}),0)</f>
        <v>0</v>
      </c>
      <c r="AY21" s="70">
        <v>19</v>
      </c>
      <c r="AZ21" s="71">
        <f>IF(AY21,LOOKUP(AY21,{1;2;3;4;5;6;7;8;9;10;11;12;13;14;15;16;17;18;19;20;21},{60;50;42;36;32;30;28;26;24;22;20;18;16;14;12;10;8;6;4;2;0}),0)</f>
        <v>4</v>
      </c>
      <c r="BA21" s="70">
        <v>12</v>
      </c>
      <c r="BB21" s="71">
        <f>IF(BA21,LOOKUP(BA21,{1;2;3;4;5;6;7;8;9;10;11;12;13;14;15;16;17;18;19;20;21},{60;50;42;36;32;30;28;26;24;22;20;18;16;14;12;10;8;6;4;2;0}),0)</f>
        <v>18</v>
      </c>
      <c r="BC21" s="56">
        <f t="shared" si="0"/>
        <v>96</v>
      </c>
    </row>
    <row r="22" spans="1:55" ht="16" customHeight="1" x14ac:dyDescent="0.2">
      <c r="A22" s="57">
        <f>RANK(I22,$I$6:$I$253)</f>
        <v>17</v>
      </c>
      <c r="B22" s="58">
        <v>3530583</v>
      </c>
      <c r="C22" s="59" t="s">
        <v>80</v>
      </c>
      <c r="D22" s="60" t="s">
        <v>71</v>
      </c>
      <c r="E22" s="61" t="str">
        <f>C22&amp;D22</f>
        <v>LoganHANNEMAN</v>
      </c>
      <c r="F22" s="62">
        <v>2017</v>
      </c>
      <c r="G22" s="58">
        <v>1993</v>
      </c>
      <c r="H22" s="63" t="str">
        <f>IF(ISBLANK(G22),"",IF(G22&gt;1994.9,"U23","SR"))</f>
        <v>SR</v>
      </c>
      <c r="I22" s="64">
        <f>(N22+P22+R22+T22+V22+X22+Z22+AB22+AD22+AF22+AH22+AJ22+AL22+AN22+AP22+AR22+AT22+AV22+AZ22+AX22+BB22)</f>
        <v>114</v>
      </c>
      <c r="J22" s="46">
        <f>N22+R22+X22+AB22+AD22+AH22+AP22+AX22</f>
        <v>86</v>
      </c>
      <c r="K22" s="65">
        <f>P22+T22+V22+Z22+AF22+AJ22+AL22+AN22+AR22+AT22+AV22+AZ22+BB22</f>
        <v>28</v>
      </c>
      <c r="L22" s="17"/>
      <c r="M22" s="68">
        <v>7</v>
      </c>
      <c r="N22" s="67">
        <f>IF(M22,LOOKUP(M22,{1;2;3;4;5;6;7;8;9;10;11;12;13;14;15;16;17;18;19;20;21},{30;25;21;18;16;15;14;13;12;11;10;9;8;7;6;5;4;3;2;1;0}),0)</f>
        <v>14</v>
      </c>
      <c r="O22" s="68">
        <v>13</v>
      </c>
      <c r="P22" s="69">
        <f>IF(O22,LOOKUP(O22,{1;2;3;4;5;6;7;8;9;10;11;12;13;14;15;16;17;18;19;20;21},{30;25;21;18;16;15;14;13;12;11;10;9;8;7;6;5;4;3;2;1;0}),0)</f>
        <v>8</v>
      </c>
      <c r="Q22" s="72">
        <v>9</v>
      </c>
      <c r="R22" s="67">
        <f>IF(Q22,LOOKUP(Q22,{1;2;3;4;5;6;7;8;9;10;11;12;13;14;15;16;17;18;19;20;21},{30;25;21;18;16;15;14;13;12;11;10;9;8;7;6;5;4;3;2;1;0}),0)</f>
        <v>12</v>
      </c>
      <c r="S22" s="70"/>
      <c r="T22" s="69">
        <f>IF(S22,LOOKUP(S22,{1;2;3;4;5;6;7;8;9;10;11;12;13;14;15;16;17;18;19;20;21},{30;25;21;18;16;15;14;13;12;11;10;9;8;7;6;5;4;3;2;1;0}),0)</f>
        <v>0</v>
      </c>
      <c r="U22" s="70"/>
      <c r="V22" s="71">
        <f>IF(U22,LOOKUP(U22,{1;2;3;4;5;6;7;8;9;10;11;12;13;14;15;16;17;18;19;20;21},{60;50;42;36;32;30;28;26;24;22;20;18;16;14;12;10;8;6;4;2;0}),0)</f>
        <v>0</v>
      </c>
      <c r="W22" s="72">
        <v>9</v>
      </c>
      <c r="X22" s="67">
        <f>IF(W22,LOOKUP(W22,{1;2;3;4;5;6;7;8;9;10;11;12;13;14;15;16;17;18;19;20;21},{60;50;42;36;32;30;28;26;24;22;20;18;16;14;12;10;8;6;4;2;0}),0)</f>
        <v>24</v>
      </c>
      <c r="Y22" s="70"/>
      <c r="Z22" s="71">
        <f>IF(Y22,LOOKUP(Y22,{1;2;3;4;5;6;7;8;9;10;11;12;13;14;15;16;17;18;19;20;21},{60;50;42;36;32;30;28;26;24;22;20;18;16;14;12;10;8;6;4;2;0}),0)</f>
        <v>0</v>
      </c>
      <c r="AA22" s="72">
        <v>4</v>
      </c>
      <c r="AB22" s="67">
        <f>IF(AA22,LOOKUP(AA22,{1;2;3;4;5;6;7;8;9;10;11;12;13;14;15;16;17;18;19;20;21},{60;50;42;36;32;30;28;26;24;22;20;18;16;14;12;10;8;6;4;2;0}),0)</f>
        <v>36</v>
      </c>
      <c r="AC22" s="70"/>
      <c r="AD22" s="67">
        <f>IF(AC22,LOOKUP(AC22,{1;2;3;4;5;6;7;8;9;10;11;12;13;14;15;16;17;18;19;20;21},{30;25;21;18;16;15;14;13;12;11;10;9;8;7;6;5;4;3;2;1;0}),0)</f>
        <v>0</v>
      </c>
      <c r="AE22" s="70"/>
      <c r="AF22" s="69">
        <f>IF(AE22,LOOKUP(AE22,{1;2;3;4;5;6;7;8;9;10;11;12;13;14;15;16;17;18;19;20;21},{30;25;21;18;16;15;14;13;12;11;10;9;8;7;6;5;4;3;2;1;0}),0)</f>
        <v>0</v>
      </c>
      <c r="AG22" s="70"/>
      <c r="AH22" s="67">
        <f>IF(AG22,LOOKUP(AG22,{1;2;3;4;5;6;7;8;9;10;11;12;13;14;15;16;17;18;19;20;21},{30;25;21;18;16;15;14;13;12;11;10;9;8;7;6;5;4;3;2;1;0}),0)</f>
        <v>0</v>
      </c>
      <c r="AI22" s="70"/>
      <c r="AJ22" s="69">
        <f>IF(AI22,LOOKUP(AI22,{1;2;3;4;5;6;7;8;9;10;11;12;13;14;15;16;17;18;19;20;21},{30;25;21;18;16;15;14;13;12;11;10;9;8;7;6;5;4;3;2;1;0}),0)</f>
        <v>0</v>
      </c>
      <c r="AK22" s="70"/>
      <c r="AL22" s="69">
        <f>IF(AK22,LOOKUP(AK22,{1;2;3;4;5;6;7;8;9;10;11;12;13;14;15;16;17;18;19;20;21},{15;12.5;10.5;9;8;7.5;7;6.5;6;5.5;5;4.5;4;3.5;3;2.5;2;1.5;1;0.5;0}),0)</f>
        <v>0</v>
      </c>
      <c r="AM22" s="70"/>
      <c r="AN22" s="73">
        <f>IF(AM22,LOOKUP(AM22,{1;2;3;4;5;6;7;8;9;10;11;12;13;14;15;16;17;18;19;20;21},{15;12.5;10.5;9;8;7.5;7;6.5;6;5.5;5;4.5;4;3.5;3;2.5;2;1.5;1;0.5;0}),0)</f>
        <v>0</v>
      </c>
      <c r="AO22" s="70"/>
      <c r="AP22" s="67">
        <f>IF(AO22,LOOKUP(AO22,{1;2;3;4;5;6;7;8;9;10;11;12;13;14;15;16;17;18;19;20;21},{30;25;21;18;16;15;14;13;12;11;10;9;8;7;6;5;4;3;2;1;0}),0)</f>
        <v>0</v>
      </c>
      <c r="AQ22" s="70"/>
      <c r="AR22" s="69">
        <f>IF(AQ22,LOOKUP(AQ22,{1;2;3;4;5;6;7;8;9;10;11;12;13;14;15;16;17;18;19;20;21},{30;25;21;18;16;15;14;13;12;11;10;9;8;7;6;5;4;3;2;1;0}),0)</f>
        <v>0</v>
      </c>
      <c r="AS22" s="70"/>
      <c r="AT22" s="69">
        <f>IF(AS22,LOOKUP(AS22,{1;2;3;4;5;6;7;8;9;10;11;12;13;14;15;16;17;18;19;20;21},{30;25;21;18;16;15;14;13;12;11;10;9;8;7;6;5;4;3;2;1;0}),0)</f>
        <v>0</v>
      </c>
      <c r="AU22" s="70"/>
      <c r="AV22" s="69">
        <f>IF(AU22,LOOKUP(AU22,{1;2;3;4;5;6;7;8;9;10;11;12;13;14;15;16;17;18;19;20;21},{30;25;21;18;16;15;14;13;12;11;10;9;8;7;6;5;4;3;2;1;0}),0)</f>
        <v>0</v>
      </c>
      <c r="AW22" s="70"/>
      <c r="AX22" s="74">
        <f>IF(AW22,LOOKUP(AW22,{1;2;3;4;5;6;7;8;9;10;11;12;13;14;15;16;17;18;19;20;21},{60;50;42;36;32;30;28;26;24;22;20;18;16;14;12;10;8;6;4;2;0}),0)</f>
        <v>0</v>
      </c>
      <c r="AY22" s="70"/>
      <c r="AZ22" s="71">
        <f>IF(AY22,LOOKUP(AY22,{1;2;3;4;5;6;7;8;9;10;11;12;13;14;15;16;17;18;19;20;21},{60;50;42;36;32;30;28;26;24;22;20;18;16;14;12;10;8;6;4;2;0}),0)</f>
        <v>0</v>
      </c>
      <c r="BA22" s="70">
        <v>11</v>
      </c>
      <c r="BB22" s="71">
        <f>IF(BA22,LOOKUP(BA22,{1;2;3;4;5;6;7;8;9;10;11;12;13;14;15;16;17;18;19;20;21},{60;50;42;36;32;30;28;26;24;22;20;18;16;14;12;10;8;6;4;2;0}),0)</f>
        <v>20</v>
      </c>
      <c r="BC22" s="56">
        <f t="shared" si="0"/>
        <v>80</v>
      </c>
    </row>
    <row r="23" spans="1:55" ht="16" customHeight="1" x14ac:dyDescent="0.2">
      <c r="A23" s="57">
        <f>RANK(I23,$I$6:$I$253)</f>
        <v>17</v>
      </c>
      <c r="B23" s="58">
        <v>3530120</v>
      </c>
      <c r="C23" s="75" t="s">
        <v>267</v>
      </c>
      <c r="D23" s="76" t="s">
        <v>268</v>
      </c>
      <c r="E23" s="61" t="str">
        <f>C23&amp;D23</f>
        <v>SimeonHAMILTON</v>
      </c>
      <c r="F23" s="62">
        <v>2017</v>
      </c>
      <c r="G23" s="58">
        <v>1987</v>
      </c>
      <c r="H23" s="63" t="str">
        <f>IF(ISBLANK(G23),"",IF(G23&gt;1994.9,"U23","SR"))</f>
        <v>SR</v>
      </c>
      <c r="I23" s="64">
        <f>(N23+P23+R23+T23+V23+X23+Z23+AB23+AD23+AF23+AH23+AJ23+AL23+AN23+AP23+AR23+AT23+AV23+AZ23+AX23+BB23)</f>
        <v>114</v>
      </c>
      <c r="J23" s="46">
        <f>N23+R23+X23+AB23+AD23+AH23+AP23+AX23</f>
        <v>32</v>
      </c>
      <c r="K23" s="65">
        <f>P23+T23+V23+Z23+AF23+AJ23+AL23+AN23+AR23+AT23+AV23+AZ23+BB23</f>
        <v>82</v>
      </c>
      <c r="L23" s="17"/>
      <c r="M23" s="83"/>
      <c r="N23" s="84">
        <f>IF(M23,LOOKUP(M23,{1;2;3;4;5;6;7;8;9;10;11;12;13;14;15;16;17;18;19;20;21},{30;25;21;18;16;15;14;13;12;11;10;9;8;7;6;5;4;3;2;1;0}),0)</f>
        <v>0</v>
      </c>
      <c r="O23" s="83"/>
      <c r="P23" s="85">
        <f>IF(O23,LOOKUP(O23,{1;2;3;4;5;6;7;8;9;10;11;12;13;14;15;16;17;18;19;20;21},{30;25;21;18;16;15;14;13;12;11;10;9;8;7;6;5;4;3;2;1;0}),0)</f>
        <v>0</v>
      </c>
      <c r="Q23" s="83"/>
      <c r="R23" s="84">
        <f>IF(Q23,LOOKUP(Q23,{1;2;3;4;5;6;7;8;9;10;11;12;13;14;15;16;17;18;19;20;21},{30;25;21;18;16;15;14;13;12;11;10;9;8;7;6;5;4;3;2;1;0}),0)</f>
        <v>0</v>
      </c>
      <c r="S23" s="83"/>
      <c r="T23" s="85">
        <f>IF(S23,LOOKUP(S23,{1;2;3;4;5;6;7;8;9;10;11;12;13;14;15;16;17;18;19;20;21},{30;25;21;18;16;15;14;13;12;11;10;9;8;7;6;5;4;3;2;1;0}),0)</f>
        <v>0</v>
      </c>
      <c r="U23" s="83"/>
      <c r="V23" s="86">
        <f>IF(U23,LOOKUP(U23,{1;2;3;4;5;6;7;8;9;10;11;12;13;14;15;16;17;18;19;20;21},{60;50;42;36;32;30;28;26;24;22;20;18;16;14;12;10;8;6;4;2;0}),0)</f>
        <v>0</v>
      </c>
      <c r="W23" s="83"/>
      <c r="X23" s="67">
        <f>IF(W23,LOOKUP(W23,{1;2;3;4;5;6;7;8;9;10;11;12;13;14;15;16;17;18;19;20;21},{60;50;42;36;32;30;28;26;24;22;20;18;16;14;12;10;8;6;4;2;0}),0)</f>
        <v>0</v>
      </c>
      <c r="Y23" s="83"/>
      <c r="Z23" s="86">
        <f>IF(Y23,LOOKUP(Y23,{1;2;3;4;5;6;7;8;9;10;11;12;13;14;15;16;17;18;19;20;21},{60;50;42;36;32;30;28;26;24;22;20;18;16;14;12;10;8;6;4;2;0}),0)</f>
        <v>0</v>
      </c>
      <c r="AA23" s="83"/>
      <c r="AB23" s="67">
        <f>IF(AA23,LOOKUP(AA23,{1;2;3;4;5;6;7;8;9;10;11;12;13;14;15;16;17;18;19;20;21},{60;50;42;36;32;30;28;26;24;22;20;18;16;14;12;10;8;6;4;2;0}),0)</f>
        <v>0</v>
      </c>
      <c r="AC23" s="83"/>
      <c r="AD23" s="84">
        <f>IF(AC23,LOOKUP(AC23,{1;2;3;4;5;6;7;8;9;10;11;12;13;14;15;16;17;18;19;20;21},{30;25;21;18;16;15;14;13;12;11;10;9;8;7;6;5;4;3;2;1;0}),0)</f>
        <v>0</v>
      </c>
      <c r="AE23" s="83"/>
      <c r="AF23" s="85">
        <f>IF(AE23,LOOKUP(AE23,{1;2;3;4;5;6;7;8;9;10;11;12;13;14;15;16;17;18;19;20;21},{30;25;21;18;16;15;14;13;12;11;10;9;8;7;6;5;4;3;2;1;0}),0)</f>
        <v>0</v>
      </c>
      <c r="AG23" s="83"/>
      <c r="AH23" s="84">
        <f>IF(AG23,LOOKUP(AG23,{1;2;3;4;5;6;7;8;9;10;11;12;13;14;15;16;17;18;19;20;21},{30;25;21;18;16;15;14;13;12;11;10;9;8;7;6;5;4;3;2;1;0}),0)</f>
        <v>0</v>
      </c>
      <c r="AI23" s="83"/>
      <c r="AJ23" s="85">
        <f>IF(AI23,LOOKUP(AI23,{1;2;3;4;5;6;7;8;9;10;11;12;13;14;15;16;17;18;19;20;21},{30;25;21;18;16;15;14;13;12;11;10;9;8;7;6;5;4;3;2;1;0}),0)</f>
        <v>0</v>
      </c>
      <c r="AK23" s="83"/>
      <c r="AL23" s="69">
        <f>IF(AK23,LOOKUP(AK23,{1;2;3;4;5;6;7;8;9;10;11;12;13;14;15;16;17;18;19;20;21},{15;12.5;10.5;9;8;7.5;7;6.5;6;5.5;5;4.5;4;3.5;3;2.5;2;1.5;1;0.5;0}),0)</f>
        <v>0</v>
      </c>
      <c r="AM23" s="83"/>
      <c r="AN23" s="73">
        <f>IF(AM23,LOOKUP(AM23,{1;2;3;4;5;6;7;8;9;10;11;12;13;14;15;16;17;18;19;20;21},{15;12.5;10.5;9;8;7.5;7;6.5;6;5.5;5;4.5;4;3.5;3;2.5;2;1.5;1;0.5;0}),0)</f>
        <v>0</v>
      </c>
      <c r="AO23" s="83"/>
      <c r="AP23" s="84">
        <f>IF(AO23,LOOKUP(AO23,{1;2;3;4;5;6;7;8;9;10;11;12;13;14;15;16;17;18;19;20;21},{30;25;21;18;16;15;14;13;12;11;10;9;8;7;6;5;4;3;2;1;0}),0)</f>
        <v>0</v>
      </c>
      <c r="AQ23" s="83"/>
      <c r="AR23" s="85">
        <f>IF(AQ23,LOOKUP(AQ23,{1;2;3;4;5;6;7;8;9;10;11;12;13;14;15;16;17;18;19;20;21},{30;25;21;18;16;15;14;13;12;11;10;9;8;7;6;5;4;3;2;1;0}),0)</f>
        <v>0</v>
      </c>
      <c r="AS23" s="83"/>
      <c r="AT23" s="85">
        <f>IF(AS23,LOOKUP(AS23,{1;2;3;4;5;6;7;8;9;10;11;12;13;14;15;16;17;18;19;20;21},{30;25;21;18;16;15;14;13;12;11;10;9;8;7;6;5;4;3;2;1;0}),0)</f>
        <v>0</v>
      </c>
      <c r="AU23" s="83"/>
      <c r="AV23" s="85">
        <f>IF(AU23,LOOKUP(AU23,{1;2;3;4;5;6;7;8;9;10;11;12;13;14;15;16;17;18;19;20;21},{30;25;21;18;16;15;14;13;12;11;10;9;8;7;6;5;4;3;2;1;0}),0)</f>
        <v>0</v>
      </c>
      <c r="AW23" s="83">
        <v>5</v>
      </c>
      <c r="AX23" s="87">
        <f>IF(AW23,LOOKUP(AW23,{1;2;3;4;5;6;7;8;9;10;11;12;13;14;15;16;17;18;19;20;21},{60;50;42;36;32;30;28;26;24;22;20;18;16;14;12;10;8;6;4;2;0}),0)</f>
        <v>32</v>
      </c>
      <c r="AY23" s="83">
        <v>2</v>
      </c>
      <c r="AZ23" s="86">
        <f>IF(AY23,LOOKUP(AY23,{1;2;3;4;5;6;7;8;9;10;11;12;13;14;15;16;17;18;19;20;21},{60;50;42;36;32;30;28;26;24;22;20;18;16;14;12;10;8;6;4;2;0}),0)</f>
        <v>50</v>
      </c>
      <c r="BA23" s="83">
        <v>5</v>
      </c>
      <c r="BB23" s="86">
        <f>IF(BA23,LOOKUP(BA23,{1;2;3;4;5;6;7;8;9;10;11;12;13;14;15;16;17;18;19;20;21},{60;50;42;36;32;30;28;26;24;22;20;18;16;14;12;10;8;6;4;2;0}),0)</f>
        <v>32</v>
      </c>
      <c r="BC23" s="56">
        <f t="shared" si="0"/>
        <v>32</v>
      </c>
    </row>
    <row r="24" spans="1:55" ht="16" customHeight="1" x14ac:dyDescent="0.2">
      <c r="A24" s="57">
        <f>RANK(I24,$I$6:$I$253)</f>
        <v>19</v>
      </c>
      <c r="B24" s="58">
        <v>3530649</v>
      </c>
      <c r="C24" s="59" t="s">
        <v>76</v>
      </c>
      <c r="D24" s="60" t="s">
        <v>77</v>
      </c>
      <c r="E24" s="61" t="str">
        <f>C24&amp;D24</f>
        <v>ForrestMAHLEN</v>
      </c>
      <c r="F24" s="62">
        <v>2017</v>
      </c>
      <c r="G24" s="58">
        <v>1993</v>
      </c>
      <c r="H24" s="63" t="str">
        <f>IF(ISBLANK(G24),"",IF(G24&gt;1994.9,"U23","SR"))</f>
        <v>SR</v>
      </c>
      <c r="I24" s="64">
        <f>(N24+P24+R24+T24+V24+X24+Z24+AB24+AD24+AF24+AH24+AJ24+AL24+AN24+AP24+AR24+AT24+AV24+AZ24+AX24+BB24)</f>
        <v>113</v>
      </c>
      <c r="J24" s="46">
        <f>N24+R24+X24+AB24+AD24+AH24+AP24+AX24</f>
        <v>81</v>
      </c>
      <c r="K24" s="65">
        <f>P24+T24+V24+Z24+AF24+AJ24+AL24+AN24+AR24+AT24+AV24+AZ24+BB24</f>
        <v>32</v>
      </c>
      <c r="L24" s="17"/>
      <c r="M24" s="66"/>
      <c r="N24" s="67">
        <f>IF(M24,LOOKUP(M24,{1;2;3;4;5;6;7;8;9;10;11;12;13;14;15;16;17;18;19;20;21},{30;25;21;18;16;15;14;13;12;11;10;9;8;7;6;5;4;3;2;1;0}),0)</f>
        <v>0</v>
      </c>
      <c r="O24" s="66"/>
      <c r="P24" s="69">
        <f>IF(O24,LOOKUP(O24,{1;2;3;4;5;6;7;8;9;10;11;12;13;14;15;16;17;18;19;20;21},{30;25;21;18;16;15;14;13;12;11;10;9;8;7;6;5;4;3;2;1;0}),0)</f>
        <v>0</v>
      </c>
      <c r="Q24" s="70"/>
      <c r="R24" s="67">
        <f>IF(Q24,LOOKUP(Q24,{1;2;3;4;5;6;7;8;9;10;11;12;13;14;15;16;17;18;19;20;21},{30;25;21;18;16;15;14;13;12;11;10;9;8;7;6;5;4;3;2;1;0}),0)</f>
        <v>0</v>
      </c>
      <c r="S24" s="70"/>
      <c r="T24" s="69">
        <f>IF(S24,LOOKUP(S24,{1;2;3;4;5;6;7;8;9;10;11;12;13;14;15;16;17;18;19;20;21},{30;25;21;18;16;15;14;13;12;11;10;9;8;7;6;5;4;3;2;1;0}),0)</f>
        <v>0</v>
      </c>
      <c r="U24" s="72">
        <v>20</v>
      </c>
      <c r="V24" s="71">
        <f>IF(U24,LOOKUP(U24,{1;2;3;4;5;6;7;8;9;10;11;12;13;14;15;16;17;18;19;20;21},{60;50;42;36;32;30;28;26;24;22;20;18;16;14;12;10;8;6;4;2;0}),0)</f>
        <v>2</v>
      </c>
      <c r="W24" s="72">
        <v>19</v>
      </c>
      <c r="X24" s="67">
        <f>IF(W24,LOOKUP(W24,{1;2;3;4;5;6;7;8;9;10;11;12;13;14;15;16;17;18;19;20;21},{60;50;42;36;32;30;28;26;24;22;20;18;16;14;12;10;8;6;4;2;0}),0)</f>
        <v>4</v>
      </c>
      <c r="Y24" s="70"/>
      <c r="Z24" s="71">
        <f>IF(Y24,LOOKUP(Y24,{1;2;3;4;5;6;7;8;9;10;11;12;13;14;15;16;17;18;19;20;21},{60;50;42;36;32;30;28;26;24;22;20;18;16;14;12;10;8;6;4;2;0}),0)</f>
        <v>0</v>
      </c>
      <c r="AA24" s="72">
        <v>11</v>
      </c>
      <c r="AB24" s="67">
        <f>IF(AA24,LOOKUP(AA24,{1;2;3;4;5;6;7;8;9;10;11;12;13;14;15;16;17;18;19;20;21},{60;50;42;36;32;30;28;26;24;22;20;18;16;14;12;10;8;6;4;2;0}),0)</f>
        <v>20</v>
      </c>
      <c r="AC24" s="72">
        <v>1</v>
      </c>
      <c r="AD24" s="67">
        <f>IF(AC24,LOOKUP(AC24,{1;2;3;4;5;6;7;8;9;10;11;12;13;14;15;16;17;18;19;20;21},{30;25;21;18;16;15;14;13;12;11;10;9;8;7;6;5;4;3;2;1;0}),0)</f>
        <v>30</v>
      </c>
      <c r="AE24" s="72">
        <v>15</v>
      </c>
      <c r="AF24" s="69">
        <f>IF(AE24,LOOKUP(AE24,{1;2;3;4;5;6;7;8;9;10;11;12;13;14;15;16;17;18;19;20;21},{30;25;21;18;16;15;14;13;12;11;10;9;8;7;6;5;4;3;2;1;0}),0)</f>
        <v>6</v>
      </c>
      <c r="AG24" s="72">
        <v>10</v>
      </c>
      <c r="AH24" s="67">
        <f>IF(AG24,LOOKUP(AG24,{1;2;3;4;5;6;7;8;9;10;11;12;13;14;15;16;17;18;19;20;21},{30;25;21;18;16;15;14;13;12;11;10;9;8;7;6;5;4;3;2;1;0}),0)</f>
        <v>11</v>
      </c>
      <c r="AI24" s="72">
        <v>14</v>
      </c>
      <c r="AJ24" s="69">
        <f>IF(AI24,LOOKUP(AI24,{1;2;3;4;5;6;7;8;9;10;11;12;13;14;15;16;17;18;19;20;21},{30;25;21;18;16;15;14;13;12;11;10;9;8;7;6;5;4;3;2;1;0}),0)</f>
        <v>7</v>
      </c>
      <c r="AK24" s="72">
        <v>17</v>
      </c>
      <c r="AL24" s="69">
        <f>IF(AK24,LOOKUP(AK24,{1;2;3;4;5;6;7;8;9;10;11;12;13;14;15;16;17;18;19;20;21},{15;12.5;10.5;9;8;7.5;7;6.5;6;5.5;5;4.5;4;3.5;3;2.5;2;1.5;1;0.5;0}),0)</f>
        <v>2</v>
      </c>
      <c r="AM24" s="72">
        <v>15</v>
      </c>
      <c r="AN24" s="73">
        <f>IF(AM24,LOOKUP(AM24,{1;2;3;4;5;6;7;8;9;10;11;12;13;14;15;16;17;18;19;20;21},{15;12.5;10.5;9;8;7.5;7;6.5;6;5.5;5;4.5;4;3.5;3;2.5;2;1.5;1;0.5;0}),0)</f>
        <v>3</v>
      </c>
      <c r="AO24" s="72">
        <v>5</v>
      </c>
      <c r="AP24" s="67">
        <f>IF(AO24,LOOKUP(AO24,{1;2;3;4;5;6;7;8;9;10;11;12;13;14;15;16;17;18;19;20;21},{30;25;21;18;16;15;14;13;12;11;10;9;8;7;6;5;4;3;2;1;0}),0)</f>
        <v>16</v>
      </c>
      <c r="AQ24" s="72">
        <v>20</v>
      </c>
      <c r="AR24" s="69">
        <f>IF(AQ24,LOOKUP(AQ24,{1;2;3;4;5;6;7;8;9;10;11;12;13;14;15;16;17;18;19;20;21},{30;25;21;18;16;15;14;13;12;11;10;9;8;7;6;5;4;3;2;1;0}),0)</f>
        <v>1</v>
      </c>
      <c r="AS24" s="72">
        <v>12</v>
      </c>
      <c r="AT24" s="69">
        <f>IF(AS24,LOOKUP(AS24,{1;2;3;4;5;6;7;8;9;10;11;12;13;14;15;16;17;18;19;20;21},{30;25;21;18;16;15;14;13;12;11;10;9;8;7;6;5;4;3;2;1;0}),0)</f>
        <v>9</v>
      </c>
      <c r="AU24" s="70"/>
      <c r="AV24" s="69">
        <f>IF(AU24,LOOKUP(AU24,{1;2;3;4;5;6;7;8;9;10;11;12;13;14;15;16;17;18;19;20;21},{30;25;21;18;16;15;14;13;12;11;10;9;8;7;6;5;4;3;2;1;0}),0)</f>
        <v>0</v>
      </c>
      <c r="AW24" s="70"/>
      <c r="AX24" s="74">
        <f>IF(AW24,LOOKUP(AW24,{1;2;3;4;5;6;7;8;9;10;11;12;13;14;15;16;17;18;19;20;21},{60;50;42;36;32;30;28;26;24;22;20;18;16;14;12;10;8;6;4;2;0}),0)</f>
        <v>0</v>
      </c>
      <c r="AY24" s="70"/>
      <c r="AZ24" s="71">
        <f>IF(AY24,LOOKUP(AY24,{1;2;3;4;5;6;7;8;9;10;11;12;13;14;15;16;17;18;19;20;21},{60;50;42;36;32;30;28;26;24;22;20;18;16;14;12;10;8;6;4;2;0}),0)</f>
        <v>0</v>
      </c>
      <c r="BA24" s="70">
        <v>20</v>
      </c>
      <c r="BB24" s="71">
        <f>IF(BA24,LOOKUP(BA24,{1;2;3;4;5;6;7;8;9;10;11;12;13;14;15;16;17;18;19;20;21},{60;50;42;36;32;30;28;26;24;22;20;18;16;14;12;10;8;6;4;2;0}),0)</f>
        <v>2</v>
      </c>
      <c r="BC24" s="56">
        <f t="shared" si="0"/>
        <v>28</v>
      </c>
    </row>
    <row r="25" spans="1:55" ht="16" customHeight="1" x14ac:dyDescent="0.2">
      <c r="A25" s="57">
        <f>RANK(I25,$I$6:$I$253)</f>
        <v>20</v>
      </c>
      <c r="B25" s="58">
        <v>3530814</v>
      </c>
      <c r="C25" s="75" t="s">
        <v>85</v>
      </c>
      <c r="D25" s="76" t="s">
        <v>86</v>
      </c>
      <c r="E25" s="61" t="str">
        <f>C25&amp;D25</f>
        <v>IanTORCHIA</v>
      </c>
      <c r="F25" s="62">
        <v>2017</v>
      </c>
      <c r="G25" s="58">
        <v>1996</v>
      </c>
      <c r="H25" s="63" t="str">
        <f>IF(ISBLANK(G25),"",IF(G25&gt;1994.9,"U23","SR"))</f>
        <v>U23</v>
      </c>
      <c r="I25" s="64">
        <f>(N25+P25+R25+T25+V25+X25+Z25+AB25+AD25+AF25+AH25+AJ25+AL25+AN25+AP25+AR25+AT25+AV25+AZ25+AX25+BB25)</f>
        <v>109</v>
      </c>
      <c r="J25" s="46">
        <f>N25+R25+X25+AB25+AD25+AH25+AP25+AX25</f>
        <v>0</v>
      </c>
      <c r="K25" s="65">
        <f>P25+T25+V25+Z25+AF25+AJ25+AL25+AN25+AR25+AT25+AV25+AZ25+BB25</f>
        <v>109</v>
      </c>
      <c r="L25" s="17"/>
      <c r="M25" s="66"/>
      <c r="N25" s="67">
        <f>IF(M25,LOOKUP(M25,{1;2;3;4;5;6;7;8;9;10;11;12;13;14;15;16;17;18;19;20;21},{30;25;21;18;16;15;14;13;12;11;10;9;8;7;6;5;4;3;2;1;0}),0)</f>
        <v>0</v>
      </c>
      <c r="O25" s="68">
        <v>8</v>
      </c>
      <c r="P25" s="69">
        <f>IF(O25,LOOKUP(O25,{1;2;3;4;5;6;7;8;9;10;11;12;13;14;15;16;17;18;19;20;21},{30;25;21;18;16;15;14;13;12;11;10;9;8;7;6;5;4;3;2;1;0}),0)</f>
        <v>13</v>
      </c>
      <c r="Q25" s="70"/>
      <c r="R25" s="67">
        <f>IF(Q25,LOOKUP(Q25,{1;2;3;4;5;6;7;8;9;10;11;12;13;14;15;16;17;18;19;20;21},{30;25;21;18;16;15;14;13;12;11;10;9;8;7;6;5;4;3;2;1;0}),0)</f>
        <v>0</v>
      </c>
      <c r="S25" s="72">
        <v>1</v>
      </c>
      <c r="T25" s="69">
        <f>IF(S25,LOOKUP(S25,{1;2;3;4;5;6;7;8;9;10;11;12;13;14;15;16;17;18;19;20;21},{30;25;21;18;16;15;14;13;12;11;10;9;8;7;6;5;4;3;2;1;0}),0)</f>
        <v>30</v>
      </c>
      <c r="U25" s="70"/>
      <c r="V25" s="71">
        <f>IF(U25,LOOKUP(U25,{1;2;3;4;5;6;7;8;9;10;11;12;13;14;15;16;17;18;19;20;21},{60;50;42;36;32;30;28;26;24;22;20;18;16;14;12;10;8;6;4;2;0}),0)</f>
        <v>0</v>
      </c>
      <c r="W25" s="70"/>
      <c r="X25" s="67">
        <f>IF(W25,LOOKUP(W25,{1;2;3;4;5;6;7;8;9;10;11;12;13;14;15;16;17;18;19;20;21},{60;50;42;36;32;30;28;26;24;22;20;18;16;14;12;10;8;6;4;2;0}),0)</f>
        <v>0</v>
      </c>
      <c r="Y25" s="72">
        <v>12</v>
      </c>
      <c r="Z25" s="71">
        <f>IF(Y25,LOOKUP(Y25,{1;2;3;4;5;6;7;8;9;10;11;12;13;14;15;16;17;18;19;20;21},{60;50;42;36;32;30;28;26;24;22;20;18;16;14;12;10;8;6;4;2;0}),0)</f>
        <v>18</v>
      </c>
      <c r="AA25" s="70"/>
      <c r="AB25" s="67">
        <f>IF(AA25,LOOKUP(AA25,{1;2;3;4;5;6;7;8;9;10;11;12;13;14;15;16;17;18;19;20;21},{60;50;42;36;32;30;28;26;24;22;20;18;16;14;12;10;8;6;4;2;0}),0)</f>
        <v>0</v>
      </c>
      <c r="AC25" s="70"/>
      <c r="AD25" s="67">
        <f>IF(AC25,LOOKUP(AC25,{1;2;3;4;5;6;7;8;9;10;11;12;13;14;15;16;17;18;19;20;21},{30;25;21;18;16;15;14;13;12;11;10;9;8;7;6;5;4;3;2;1;0}),0)</f>
        <v>0</v>
      </c>
      <c r="AE25" s="70"/>
      <c r="AF25" s="69">
        <f>IF(AE25,LOOKUP(AE25,{1;2;3;4;5;6;7;8;9;10;11;12;13;14;15;16;17;18;19;20;21},{30;25;21;18;16;15;14;13;12;11;10;9;8;7;6;5;4;3;2;1;0}),0)</f>
        <v>0</v>
      </c>
      <c r="AG25" s="70"/>
      <c r="AH25" s="67">
        <f>IF(AG25,LOOKUP(AG25,{1;2;3;4;5;6;7;8;9;10;11;12;13;14;15;16;17;18;19;20;21},{30;25;21;18;16;15;14;13;12;11;10;9;8;7;6;5;4;3;2;1;0}),0)</f>
        <v>0</v>
      </c>
      <c r="AI25" s="70"/>
      <c r="AJ25" s="69">
        <f>IF(AI25,LOOKUP(AI25,{1;2;3;4;5;6;7;8;9;10;11;12;13;14;15;16;17;18;19;20;21},{30;25;21;18;16;15;14;13;12;11;10;9;8;7;6;5;4;3;2;1;0}),0)</f>
        <v>0</v>
      </c>
      <c r="AK25" s="70"/>
      <c r="AL25" s="69">
        <f>IF(AK25,LOOKUP(AK25,{1;2;3;4;5;6;7;8;9;10;11;12;13;14;15;16;17;18;19;20;21},{15;12.5;10.5;9;8;7.5;7;6.5;6;5.5;5;4.5;4;3.5;3;2.5;2;1.5;1;0.5;0}),0)</f>
        <v>0</v>
      </c>
      <c r="AM25" s="70"/>
      <c r="AN25" s="73">
        <f>IF(AM25,LOOKUP(AM25,{1;2;3;4;5;6;7;8;9;10;11;12;13;14;15;16;17;18;19;20;21},{15;12.5;10.5;9;8;7.5;7;6.5;6;5.5;5;4.5;4;3.5;3;2.5;2;1.5;1;0.5;0}),0)</f>
        <v>0</v>
      </c>
      <c r="AO25" s="70"/>
      <c r="AP25" s="67">
        <f>IF(AO25,LOOKUP(AO25,{1;2;3;4;5;6;7;8;9;10;11;12;13;14;15;16;17;18;19;20;21},{30;25;21;18;16;15;14;13;12;11;10;9;8;7;6;5;4;3;2;1;0}),0)</f>
        <v>0</v>
      </c>
      <c r="AQ25" s="72">
        <v>8</v>
      </c>
      <c r="AR25" s="69">
        <f>IF(AQ25,LOOKUP(AQ25,{1;2;3;4;5;6;7;8;9;10;11;12;13;14;15;16;17;18;19;20;21},{30;25;21;18;16;15;14;13;12;11;10;9;8;7;6;5;4;3;2;1;0}),0)</f>
        <v>13</v>
      </c>
      <c r="AS25" s="72">
        <v>10</v>
      </c>
      <c r="AT25" s="69">
        <f>IF(AS25,LOOKUP(AS25,{1;2;3;4;5;6;7;8;9;10;11;12;13;14;15;16;17;18;19;20;21},{30;25;21;18;16;15;14;13;12;11;10;9;8;7;6;5;4;3;2;1;0}),0)</f>
        <v>11</v>
      </c>
      <c r="AU25" s="70"/>
      <c r="AV25" s="69">
        <f>IF(AU25,LOOKUP(AU25,{1;2;3;4;5;6;7;8;9;10;11;12;13;14;15;16;17;18;19;20;21},{30;25;21;18;16;15;14;13;12;11;10;9;8;7;6;5;4;3;2;1;0}),0)</f>
        <v>0</v>
      </c>
      <c r="AW25" s="70"/>
      <c r="AX25" s="74">
        <f>IF(AW25,LOOKUP(AW25,{1;2;3;4;5;6;7;8;9;10;11;12;13;14;15;16;17;18;19;20;21},{60;50;42;36;32;30;28;26;24;22;20;18;16;14;12;10;8;6;4;2;0}),0)</f>
        <v>0</v>
      </c>
      <c r="AY25" s="70"/>
      <c r="AZ25" s="71">
        <f>IF(AY25,LOOKUP(AY25,{1;2;3;4;5;6;7;8;9;10;11;12;13;14;15;16;17;18;19;20;21},{60;50;42;36;32;30;28;26;24;22;20;18;16;14;12;10;8;6;4;2;0}),0)</f>
        <v>0</v>
      </c>
      <c r="BA25" s="70">
        <v>9</v>
      </c>
      <c r="BB25" s="71">
        <f>IF(BA25,LOOKUP(BA25,{1;2;3;4;5;6;7;8;9;10;11;12;13;14;15;16;17;18;19;20;21},{60;50;42;36;32;30;28;26;24;22;20;18;16;14;12;10;8;6;4;2;0}),0)</f>
        <v>24</v>
      </c>
      <c r="BC25" s="56">
        <f t="shared" si="0"/>
        <v>42</v>
      </c>
    </row>
    <row r="26" spans="1:55" ht="16" customHeight="1" x14ac:dyDescent="0.2">
      <c r="A26" s="57">
        <f>RANK(I26,$I$6:$I$253)</f>
        <v>21</v>
      </c>
      <c r="B26" s="58">
        <v>3100283</v>
      </c>
      <c r="C26" s="75" t="s">
        <v>81</v>
      </c>
      <c r="D26" s="76" t="s">
        <v>82</v>
      </c>
      <c r="E26" s="61" t="str">
        <f>C26&amp;D26</f>
        <v>EvanPALMER-CHARRETTE</v>
      </c>
      <c r="F26" s="62">
        <v>2017</v>
      </c>
      <c r="G26" s="58">
        <v>1994</v>
      </c>
      <c r="H26" s="63" t="str">
        <f>IF(ISBLANK(G26),"",IF(G26&gt;1994.9,"U23","SR"))</f>
        <v>SR</v>
      </c>
      <c r="I26" s="64">
        <f>(N26+P26+R26+T26+V26+X26+Z26+AB26+AD26+AF26+AH26+AJ26+AL26+AN26+AP26+AR26+AT26+AV26+AZ26+AX26+BB26)</f>
        <v>90</v>
      </c>
      <c r="J26" s="46">
        <f>N26+R26+X26+AB26+AD26+AH26+AP26+AX26</f>
        <v>41</v>
      </c>
      <c r="K26" s="65">
        <f>P26+T26+V26+Z26+AF26+AJ26+AL26+AN26+AR26+AT26+AV26+AZ26+BB26</f>
        <v>49</v>
      </c>
      <c r="L26" s="17"/>
      <c r="M26" s="66"/>
      <c r="N26" s="67">
        <f>IF(M26,LOOKUP(M26,{1;2;3;4;5;6;7;8;9;10;11;12;13;14;15;16;17;18;19;20;21},{30;25;21;18;16;15;14;13;12;11;10;9;8;7;6;5;4;3;2;1;0}),0)</f>
        <v>0</v>
      </c>
      <c r="O26" s="66"/>
      <c r="P26" s="69">
        <f>IF(O26,LOOKUP(O26,{1;2;3;4;5;6;7;8;9;10;11;12;13;14;15;16;17;18;19;20;21},{30;25;21;18;16;15;14;13;12;11;10;9;8;7;6;5;4;3;2;1;0}),0)</f>
        <v>0</v>
      </c>
      <c r="Q26" s="72">
        <v>7</v>
      </c>
      <c r="R26" s="67">
        <f>IF(Q26,LOOKUP(Q26,{1;2;3;4;5;6;7;8;9;10;11;12;13;14;15;16;17;18;19;20;21},{30;25;21;18;16;15;14;13;12;11;10;9;8;7;6;5;4;3;2;1;0}),0)</f>
        <v>14</v>
      </c>
      <c r="S26" s="70"/>
      <c r="T26" s="69">
        <f>IF(S26,LOOKUP(S26,{1;2;3;4;5;6;7;8;9;10;11;12;13;14;15;16;17;18;19;20;21},{30;25;21;18;16;15;14;13;12;11;10;9;8;7;6;5;4;3;2;1;0}),0)</f>
        <v>0</v>
      </c>
      <c r="U26" s="70"/>
      <c r="V26" s="71">
        <f>IF(U26,LOOKUP(U26,{1;2;3;4;5;6;7;8;9;10;11;12;13;14;15;16;17;18;19;20;21},{60;50;42;36;32;30;28;26;24;22;20;18;16;14;12;10;8;6;4;2;0}),0)</f>
        <v>0</v>
      </c>
      <c r="W26" s="70"/>
      <c r="X26" s="67">
        <f>IF(W26,LOOKUP(W26,{1;2;3;4;5;6;7;8;9;10;11;12;13;14;15;16;17;18;19;20;21},{60;50;42;36;32;30;28;26;24;22;20;18;16;14;12;10;8;6;4;2;0}),0)</f>
        <v>0</v>
      </c>
      <c r="Y26" s="70"/>
      <c r="Z26" s="71">
        <f>IF(Y26,LOOKUP(Y26,{1;2;3;4;5;6;7;8;9;10;11;12;13;14;15;16;17;18;19;20;21},{60;50;42;36;32;30;28;26;24;22;20;18;16;14;12;10;8;6;4;2;0}),0)</f>
        <v>0</v>
      </c>
      <c r="AA26" s="70"/>
      <c r="AB26" s="67">
        <f>IF(AA26,LOOKUP(AA26,{1;2;3;4;5;6;7;8;9;10;11;12;13;14;15;16;17;18;19;20;21},{60;50;42;36;32;30;28;26;24;22;20;18;16;14;12;10;8;6;4;2;0}),0)</f>
        <v>0</v>
      </c>
      <c r="AC26" s="72">
        <v>8</v>
      </c>
      <c r="AD26" s="67">
        <f>IF(AC26,LOOKUP(AC26,{1;2;3;4;5;6;7;8;9;10;11;12;13;14;15;16;17;18;19;20;21},{30;25;21;18;16;15;14;13;12;11;10;9;8;7;6;5;4;3;2;1;0}),0)</f>
        <v>13</v>
      </c>
      <c r="AE26" s="72">
        <v>6</v>
      </c>
      <c r="AF26" s="69">
        <f>IF(AE26,LOOKUP(AE26,{1;2;3;4;5;6;7;8;9;10;11;12;13;14;15;16;17;18;19;20;21},{30;25;21;18;16;15;14;13;12;11;10;9;8;7;6;5;4;3;2;1;0}),0)</f>
        <v>15</v>
      </c>
      <c r="AG26" s="72">
        <v>7</v>
      </c>
      <c r="AH26" s="67">
        <f>IF(AG26,LOOKUP(AG26,{1;2;3;4;5;6;7;8;9;10;11;12;13;14;15;16;17;18;19;20;21},{30;25;21;18;16;15;14;13;12;11;10;9;8;7;6;5;4;3;2;1;0}),0)</f>
        <v>14</v>
      </c>
      <c r="AI26" s="72">
        <v>11</v>
      </c>
      <c r="AJ26" s="69">
        <f>IF(AI26,LOOKUP(AI26,{1;2;3;4;5;6;7;8;9;10;11;12;13;14;15;16;17;18;19;20;21},{30;25;21;18;16;15;14;13;12;11;10;9;8;7;6;5;4;3;2;1;0}),0)</f>
        <v>10</v>
      </c>
      <c r="AK26" s="70"/>
      <c r="AL26" s="69">
        <f>IF(AK26,LOOKUP(AK26,{1;2;3;4;5;6;7;8;9;10;11;12;13;14;15;16;17;18;19;20;21},{15;12.5;10.5;9;8;7.5;7;6.5;6;5.5;5;4.5;4;3.5;3;2.5;2;1.5;1;0.5;0}),0)</f>
        <v>0</v>
      </c>
      <c r="AM26" s="70"/>
      <c r="AN26" s="73">
        <f>IF(AM26,LOOKUP(AM26,{1;2;3;4;5;6;7;8;9;10;11;12;13;14;15;16;17;18;19;20;21},{15;12.5;10.5;9;8;7.5;7;6.5;6;5.5;5;4.5;4;3.5;3;2.5;2;1.5;1;0.5;0}),0)</f>
        <v>0</v>
      </c>
      <c r="AO26" s="70"/>
      <c r="AP26" s="67">
        <f>IF(AO26,LOOKUP(AO26,{1;2;3;4;5;6;7;8;9;10;11;12;13;14;15;16;17;18;19;20;21},{30;25;21;18;16;15;14;13;12;11;10;9;8;7;6;5;4;3;2;1;0}),0)</f>
        <v>0</v>
      </c>
      <c r="AQ26" s="72">
        <v>9</v>
      </c>
      <c r="AR26" s="69">
        <f>IF(AQ26,LOOKUP(AQ26,{1;2;3;4;5;6;7;8;9;10;11;12;13;14;15;16;17;18;19;20;21},{30;25;21;18;16;15;14;13;12;11;10;9;8;7;6;5;4;3;2;1;0}),0)</f>
        <v>12</v>
      </c>
      <c r="AS26" s="72">
        <v>11</v>
      </c>
      <c r="AT26" s="69">
        <f>IF(AS26,LOOKUP(AS26,{1;2;3;4;5;6;7;8;9;10;11;12;13;14;15;16;17;18;19;20;21},{30;25;21;18;16;15;14;13;12;11;10;9;8;7;6;5;4;3;2;1;0}),0)</f>
        <v>10</v>
      </c>
      <c r="AU26" s="72">
        <v>19</v>
      </c>
      <c r="AV26" s="69">
        <f>IF(AU26,LOOKUP(AU26,{1;2;3;4;5;6;7;8;9;10;11;12;13;14;15;16;17;18;19;20;21},{30;25;21;18;16;15;14;13;12;11;10;9;8;7;6;5;4;3;2;1;0}),0)</f>
        <v>2</v>
      </c>
      <c r="AW26" s="70"/>
      <c r="AX26" s="74">
        <f>IF(AW26,LOOKUP(AW26,{1;2;3;4;5;6;7;8;9;10;11;12;13;14;15;16;17;18;19;20;21},{60;50;42;36;32;30;28;26;24;22;20;18;16;14;12;10;8;6;4;2;0}),0)</f>
        <v>0</v>
      </c>
      <c r="AY26" s="70"/>
      <c r="AZ26" s="71">
        <f>IF(AY26,LOOKUP(AY26,{1;2;3;4;5;6;7;8;9;10;11;12;13;14;15;16;17;18;19;20;21},{60;50;42;36;32;30;28;26;24;22;20;18;16;14;12;10;8;6;4;2;0}),0)</f>
        <v>0</v>
      </c>
      <c r="BA26" s="70"/>
      <c r="BB26" s="71">
        <f>IF(BA26,LOOKUP(BA26,{1;2;3;4;5;6;7;8;9;10;11;12;13;14;15;16;17;18;19;20;21},{60;50;42;36;32;30;28;26;24;22;20;18;16;14;12;10;8;6;4;2;0}),0)</f>
        <v>0</v>
      </c>
      <c r="BC26" s="56">
        <f t="shared" si="0"/>
        <v>0</v>
      </c>
    </row>
    <row r="27" spans="1:55" ht="16" customHeight="1" x14ac:dyDescent="0.2">
      <c r="A27" s="57">
        <f>RANK(I27,$I$6:$I$253)</f>
        <v>22</v>
      </c>
      <c r="B27" s="58">
        <v>3530489</v>
      </c>
      <c r="C27" s="75" t="s">
        <v>87</v>
      </c>
      <c r="D27" s="76" t="s">
        <v>88</v>
      </c>
      <c r="E27" s="61" t="str">
        <f>C27&amp;D27</f>
        <v>NoahHOFFMAN</v>
      </c>
      <c r="F27" s="62">
        <v>2017</v>
      </c>
      <c r="G27" s="58">
        <v>1989</v>
      </c>
      <c r="H27" s="63" t="str">
        <f>IF(ISBLANK(G27),"",IF(G27&gt;1994.9,"U23","SR"))</f>
        <v>SR</v>
      </c>
      <c r="I27" s="64">
        <f>(N27+P27+R27+T27+V27+X27+Z27+AB27+AD27+AF27+AH27+AJ27+AL27+AN27+AP27+AR27+AT27+AV27+AZ27+AX27+BB27)</f>
        <v>78</v>
      </c>
      <c r="J27" s="46">
        <f>N27+R27+X27+AB27+AD27+AH27+AP27+AX27</f>
        <v>0</v>
      </c>
      <c r="K27" s="65">
        <f>P27+T27+V27+Z27+AF27+AJ27+AL27+AN27+AR27+AT27+AV27+AZ27+BB27</f>
        <v>78</v>
      </c>
      <c r="L27" s="17"/>
      <c r="M27" s="66"/>
      <c r="N27" s="67">
        <f>IF(M27,LOOKUP(M27,{1;2;3;4;5;6;7;8;9;10;11;12;13;14;15;16;17;18;19;20;21},{30;25;21;18;16;15;14;13;12;11;10;9;8;7;6;5;4;3;2;1;0}),0)</f>
        <v>0</v>
      </c>
      <c r="O27" s="66"/>
      <c r="P27" s="69">
        <f>IF(O27,LOOKUP(O27,{1;2;3;4;5;6;7;8;9;10;11;12;13;14;15;16;17;18;19;20;21},{30;25;21;18;16;15;14;13;12;11;10;9;8;7;6;5;4;3;2;1;0}),0)</f>
        <v>0</v>
      </c>
      <c r="Q27" s="70"/>
      <c r="R27" s="67">
        <f>IF(Q27,LOOKUP(Q27,{1;2;3;4;5;6;7;8;9;10;11;12;13;14;15;16;17;18;19;20;21},{30;25;21;18;16;15;14;13;12;11;10;9;8;7;6;5;4;3;2;1;0}),0)</f>
        <v>0</v>
      </c>
      <c r="S27" s="70"/>
      <c r="T27" s="69">
        <f>IF(S27,LOOKUP(S27,{1;2;3;4;5;6;7;8;9;10;11;12;13;14;15;16;17;18;19;20;21},{30;25;21;18;16;15;14;13;12;11;10;9;8;7;6;5;4;3;2;1;0}),0)</f>
        <v>0</v>
      </c>
      <c r="U27" s="72">
        <v>2</v>
      </c>
      <c r="V27" s="71">
        <f>IF(U27,LOOKUP(U27,{1;2;3;4;5;6;7;8;9;10;11;12;13;14;15;16;17;18;19;20;21},{60;50;42;36;32;30;28;26;24;22;20;18;16;14;12;10;8;6;4;2;0}),0)</f>
        <v>50</v>
      </c>
      <c r="W27" s="70"/>
      <c r="X27" s="67">
        <f>IF(W27,LOOKUP(W27,{1;2;3;4;5;6;7;8;9;10;11;12;13;14;15;16;17;18;19;20;21},{60;50;42;36;32;30;28;26;24;22;20;18;16;14;12;10;8;6;4;2;0}),0)</f>
        <v>0</v>
      </c>
      <c r="Y27" s="72">
        <v>7</v>
      </c>
      <c r="Z27" s="71">
        <f>IF(Y27,LOOKUP(Y27,{1;2;3;4;5;6;7;8;9;10;11;12;13;14;15;16;17;18;19;20;21},{60;50;42;36;32;30;28;26;24;22;20;18;16;14;12;10;8;6;4;2;0}),0)</f>
        <v>28</v>
      </c>
      <c r="AA27" s="70"/>
      <c r="AB27" s="67">
        <f>IF(AA27,LOOKUP(AA27,{1;2;3;4;5;6;7;8;9;10;11;12;13;14;15;16;17;18;19;20;21},{60;50;42;36;32;30;28;26;24;22;20;18;16;14;12;10;8;6;4;2;0}),0)</f>
        <v>0</v>
      </c>
      <c r="AC27" s="70"/>
      <c r="AD27" s="67">
        <f>IF(AC27,LOOKUP(AC27,{1;2;3;4;5;6;7;8;9;10;11;12;13;14;15;16;17;18;19;20;21},{30;25;21;18;16;15;14;13;12;11;10;9;8;7;6;5;4;3;2;1;0}),0)</f>
        <v>0</v>
      </c>
      <c r="AE27" s="70"/>
      <c r="AF27" s="69">
        <f>IF(AE27,LOOKUP(AE27,{1;2;3;4;5;6;7;8;9;10;11;12;13;14;15;16;17;18;19;20;21},{30;25;21;18;16;15;14;13;12;11;10;9;8;7;6;5;4;3;2;1;0}),0)</f>
        <v>0</v>
      </c>
      <c r="AG27" s="70"/>
      <c r="AH27" s="67">
        <f>IF(AG27,LOOKUP(AG27,{1;2;3;4;5;6;7;8;9;10;11;12;13;14;15;16;17;18;19;20;21},{30;25;21;18;16;15;14;13;12;11;10;9;8;7;6;5;4;3;2;1;0}),0)</f>
        <v>0</v>
      </c>
      <c r="AI27" s="70"/>
      <c r="AJ27" s="69">
        <f>IF(AI27,LOOKUP(AI27,{1;2;3;4;5;6;7;8;9;10;11;12;13;14;15;16;17;18;19;20;21},{30;25;21;18;16;15;14;13;12;11;10;9;8;7;6;5;4;3;2;1;0}),0)</f>
        <v>0</v>
      </c>
      <c r="AK27" s="70"/>
      <c r="AL27" s="69">
        <f>IF(AK27,LOOKUP(AK27,{1;2;3;4;5;6;7;8;9;10;11;12;13;14;15;16;17;18;19;20;21},{15;12.5;10.5;9;8;7.5;7;6.5;6;5.5;5;4.5;4;3.5;3;2.5;2;1.5;1;0.5;0}),0)</f>
        <v>0</v>
      </c>
      <c r="AM27" s="70"/>
      <c r="AN27" s="73">
        <f>IF(AM27,LOOKUP(AM27,{1;2;3;4;5;6;7;8;9;10;11;12;13;14;15;16;17;18;19;20;21},{15;12.5;10.5;9;8;7.5;7;6.5;6;5.5;5;4.5;4;3.5;3;2.5;2;1.5;1;0.5;0}),0)</f>
        <v>0</v>
      </c>
      <c r="AO27" s="70"/>
      <c r="AP27" s="67">
        <f>IF(AO27,LOOKUP(AO27,{1;2;3;4;5;6;7;8;9;10;11;12;13;14;15;16;17;18;19;20;21},{30;25;21;18;16;15;14;13;12;11;10;9;8;7;6;5;4;3;2;1;0}),0)</f>
        <v>0</v>
      </c>
      <c r="AQ27" s="70"/>
      <c r="AR27" s="69">
        <f>IF(AQ27,LOOKUP(AQ27,{1;2;3;4;5;6;7;8;9;10;11;12;13;14;15;16;17;18;19;20;21},{30;25;21;18;16;15;14;13;12;11;10;9;8;7;6;5;4;3;2;1;0}),0)</f>
        <v>0</v>
      </c>
      <c r="AS27" s="70"/>
      <c r="AT27" s="69">
        <f>IF(AS27,LOOKUP(AS27,{1;2;3;4;5;6;7;8;9;10;11;12;13;14;15;16;17;18;19;20;21},{30;25;21;18;16;15;14;13;12;11;10;9;8;7;6;5;4;3;2;1;0}),0)</f>
        <v>0</v>
      </c>
      <c r="AU27" s="70"/>
      <c r="AV27" s="69">
        <f>IF(AU27,LOOKUP(AU27,{1;2;3;4;5;6;7;8;9;10;11;12;13;14;15;16;17;18;19;20;21},{30;25;21;18;16;15;14;13;12;11;10;9;8;7;6;5;4;3;2;1;0}),0)</f>
        <v>0</v>
      </c>
      <c r="AW27" s="70"/>
      <c r="AX27" s="74">
        <f>IF(AW27,LOOKUP(AW27,{1;2;3;4;5;6;7;8;9;10;11;12;13;14;15;16;17;18;19;20;21},{60;50;42;36;32;30;28;26;24;22;20;18;16;14;12;10;8;6;4;2;0}),0)</f>
        <v>0</v>
      </c>
      <c r="AY27" s="70"/>
      <c r="AZ27" s="71">
        <f>IF(AY27,LOOKUP(AY27,{1;2;3;4;5;6;7;8;9;10;11;12;13;14;15;16;17;18;19;20;21},{60;50;42;36;32;30;28;26;24;22;20;18;16;14;12;10;8;6;4;2;0}),0)</f>
        <v>0</v>
      </c>
      <c r="BA27" s="70"/>
      <c r="BB27" s="71">
        <f>IF(BA27,LOOKUP(BA27,{1;2;3;4;5;6;7;8;9;10;11;12;13;14;15;16;17;18;19;20;21},{60;50;42;36;32;30;28;26;24;22;20;18;16;14;12;10;8;6;4;2;0}),0)</f>
        <v>0</v>
      </c>
      <c r="BC27" s="56">
        <f t="shared" si="0"/>
        <v>78</v>
      </c>
    </row>
    <row r="28" spans="1:55" ht="16" customHeight="1" x14ac:dyDescent="0.2">
      <c r="A28" s="57">
        <f>RANK(I28,$I$6:$I$253)</f>
        <v>22</v>
      </c>
      <c r="B28" s="58">
        <v>3422243</v>
      </c>
      <c r="C28" s="75" t="s">
        <v>89</v>
      </c>
      <c r="D28" s="76" t="s">
        <v>90</v>
      </c>
      <c r="E28" s="61" t="str">
        <f>C28&amp;D28</f>
        <v>EivindROMBERG KVAALE</v>
      </c>
      <c r="F28" s="62">
        <v>2017</v>
      </c>
      <c r="G28" s="58">
        <v>1994</v>
      </c>
      <c r="H28" s="63" t="str">
        <f>IF(ISBLANK(G28),"",IF(G28&gt;1994.9,"U23","SR"))</f>
        <v>SR</v>
      </c>
      <c r="I28" s="64">
        <f>(N28+P28+R28+T28+V28+X28+Z28+AB28+AD28+AF28+AH28+AJ28+AL28+AN28+AP28+AR28+AT28+AV28+AZ28+AX28+BB28)</f>
        <v>78</v>
      </c>
      <c r="J28" s="46">
        <f>N28+R28+X28+AB28+AD28+AH28+AP28+AX28</f>
        <v>30</v>
      </c>
      <c r="K28" s="65">
        <f>P28+T28+V28+Z28+AF28+AJ28+AL28+AN28+AR28+AT28+AV28+AZ28+BB28</f>
        <v>48</v>
      </c>
      <c r="L28" s="17"/>
      <c r="M28" s="66"/>
      <c r="N28" s="67">
        <f>IF(M28,LOOKUP(M28,{1;2;3;4;5;6;7;8;9;10;11;12;13;14;15;16;17;18;19;20;21},{30;25;21;18;16;15;14;13;12;11;10;9;8;7;6;5;4;3;2;1;0}),0)</f>
        <v>0</v>
      </c>
      <c r="O28" s="66"/>
      <c r="P28" s="69">
        <f>IF(O28,LOOKUP(O28,{1;2;3;4;5;6;7;8;9;10;11;12;13;14;15;16;17;18;19;20;21},{30;25;21;18;16;15;14;13;12;11;10;9;8;7;6;5;4;3;2;1;0}),0)</f>
        <v>0</v>
      </c>
      <c r="Q28" s="70"/>
      <c r="R28" s="67">
        <f>IF(Q28,LOOKUP(Q28,{1;2;3;4;5;6;7;8;9;10;11;12;13;14;15;16;17;18;19;20;21},{30;25;21;18;16;15;14;13;12;11;10;9;8;7;6;5;4;3;2;1;0}),0)</f>
        <v>0</v>
      </c>
      <c r="S28" s="70"/>
      <c r="T28" s="69">
        <f>IF(S28,LOOKUP(S28,{1;2;3;4;5;6;7;8;9;10;11;12;13;14;15;16;17;18;19;20;21},{30;25;21;18;16;15;14;13;12;11;10;9;8;7;6;5;4;3;2;1;0}),0)</f>
        <v>0</v>
      </c>
      <c r="U28" s="72">
        <v>18</v>
      </c>
      <c r="V28" s="71">
        <f>IF(U28,LOOKUP(U28,{1;2;3;4;5;6;7;8;9;10;11;12;13;14;15;16;17;18;19;20;21},{60;50;42;36;32;30;28;26;24;22;20;18;16;14;12;10;8;6;4;2;0}),0)</f>
        <v>6</v>
      </c>
      <c r="W28" s="72">
        <v>6</v>
      </c>
      <c r="X28" s="67">
        <f>IF(W28,LOOKUP(W28,{1;2;3;4;5;6;7;8;9;10;11;12;13;14;15;16;17;18;19;20;21},{60;50;42;36;32;30;28;26;24;22;20;18;16;14;12;10;8;6;4;2;0}),0)</f>
        <v>30</v>
      </c>
      <c r="Y28" s="72">
        <v>3</v>
      </c>
      <c r="Z28" s="71">
        <f>IF(Y28,LOOKUP(Y28,{1;2;3;4;5;6;7;8;9;10;11;12;13;14;15;16;17;18;19;20;21},{60;50;42;36;32;30;28;26;24;22;20;18;16;14;12;10;8;6;4;2;0}),0)</f>
        <v>42</v>
      </c>
      <c r="AA28" s="70"/>
      <c r="AB28" s="67">
        <f>IF(AA28,LOOKUP(AA28,{1;2;3;4;5;6;7;8;9;10;11;12;13;14;15;16;17;18;19;20;21},{60;50;42;36;32;30;28;26;24;22;20;18;16;14;12;10;8;6;4;2;0}),0)</f>
        <v>0</v>
      </c>
      <c r="AC28" s="70"/>
      <c r="AD28" s="67">
        <f>IF(AC28,LOOKUP(AC28,{1;2;3;4;5;6;7;8;9;10;11;12;13;14;15;16;17;18;19;20;21},{30;25;21;18;16;15;14;13;12;11;10;9;8;7;6;5;4;3;2;1;0}),0)</f>
        <v>0</v>
      </c>
      <c r="AE28" s="70"/>
      <c r="AF28" s="69">
        <f>IF(AE28,LOOKUP(AE28,{1;2;3;4;5;6;7;8;9;10;11;12;13;14;15;16;17;18;19;20;21},{30;25;21;18;16;15;14;13;12;11;10;9;8;7;6;5;4;3;2;1;0}),0)</f>
        <v>0</v>
      </c>
      <c r="AG28" s="70"/>
      <c r="AH28" s="67">
        <f>IF(AG28,LOOKUP(AG28,{1;2;3;4;5;6;7;8;9;10;11;12;13;14;15;16;17;18;19;20;21},{30;25;21;18;16;15;14;13;12;11;10;9;8;7;6;5;4;3;2;1;0}),0)</f>
        <v>0</v>
      </c>
      <c r="AI28" s="70"/>
      <c r="AJ28" s="69">
        <f>IF(AI28,LOOKUP(AI28,{1;2;3;4;5;6;7;8;9;10;11;12;13;14;15;16;17;18;19;20;21},{30;25;21;18;16;15;14;13;12;11;10;9;8;7;6;5;4;3;2;1;0}),0)</f>
        <v>0</v>
      </c>
      <c r="AK28" s="70"/>
      <c r="AL28" s="69">
        <f>IF(AK28,LOOKUP(AK28,{1;2;3;4;5;6;7;8;9;10;11;12;13;14;15;16;17;18;19;20;21},{15;12.5;10.5;9;8;7.5;7;6.5;6;5.5;5;4.5;4;3.5;3;2.5;2;1.5;1;0.5;0}),0)</f>
        <v>0</v>
      </c>
      <c r="AM28" s="70"/>
      <c r="AN28" s="73">
        <f>IF(AM28,LOOKUP(AM28,{1;2;3;4;5;6;7;8;9;10;11;12;13;14;15;16;17;18;19;20;21},{15;12.5;10.5;9;8;7.5;7;6.5;6;5.5;5;4.5;4;3.5;3;2.5;2;1.5;1;0.5;0}),0)</f>
        <v>0</v>
      </c>
      <c r="AO28" s="70"/>
      <c r="AP28" s="67">
        <f>IF(AO28,LOOKUP(AO28,{1;2;3;4;5;6;7;8;9;10;11;12;13;14;15;16;17;18;19;20;21},{30;25;21;18;16;15;14;13;12;11;10;9;8;7;6;5;4;3;2;1;0}),0)</f>
        <v>0</v>
      </c>
      <c r="AQ28" s="70"/>
      <c r="AR28" s="69">
        <f>IF(AQ28,LOOKUP(AQ28,{1;2;3;4;5;6;7;8;9;10;11;12;13;14;15;16;17;18;19;20;21},{30;25;21;18;16;15;14;13;12;11;10;9;8;7;6;5;4;3;2;1;0}),0)</f>
        <v>0</v>
      </c>
      <c r="AS28" s="70"/>
      <c r="AT28" s="69">
        <f>IF(AS28,LOOKUP(AS28,{1;2;3;4;5;6;7;8;9;10;11;12;13;14;15;16;17;18;19;20;21},{30;25;21;18;16;15;14;13;12;11;10;9;8;7;6;5;4;3;2;1;0}),0)</f>
        <v>0</v>
      </c>
      <c r="AU28" s="70"/>
      <c r="AV28" s="69">
        <f>IF(AU28,LOOKUP(AU28,{1;2;3;4;5;6;7;8;9;10;11;12;13;14;15;16;17;18;19;20;21},{30;25;21;18;16;15;14;13;12;11;10;9;8;7;6;5;4;3;2;1;0}),0)</f>
        <v>0</v>
      </c>
      <c r="AW28" s="70"/>
      <c r="AX28" s="74">
        <f>IF(AW28,LOOKUP(AW28,{1;2;3;4;5;6;7;8;9;10;11;12;13;14;15;16;17;18;19;20;21},{60;50;42;36;32;30;28;26;24;22;20;18;16;14;12;10;8;6;4;2;0}),0)</f>
        <v>0</v>
      </c>
      <c r="AY28" s="70"/>
      <c r="AZ28" s="71">
        <f>IF(AY28,LOOKUP(AY28,{1;2;3;4;5;6;7;8;9;10;11;12;13;14;15;16;17;18;19;20;21},{60;50;42;36;32;30;28;26;24;22;20;18;16;14;12;10;8;6;4;2;0}),0)</f>
        <v>0</v>
      </c>
      <c r="BA28" s="70"/>
      <c r="BB28" s="71">
        <f>IF(BA28,LOOKUP(BA28,{1;2;3;4;5;6;7;8;9;10;11;12;13;14;15;16;17;18;19;20;21},{60;50;42;36;32;30;28;26;24;22;20;18;16;14;12;10;8;6;4;2;0}),0)</f>
        <v>0</v>
      </c>
      <c r="BC28" s="56">
        <f t="shared" si="0"/>
        <v>78</v>
      </c>
    </row>
    <row r="29" spans="1:55" ht="16" customHeight="1" x14ac:dyDescent="0.2">
      <c r="A29" s="57">
        <f>RANK(I29,$I$6:$I$253)</f>
        <v>24</v>
      </c>
      <c r="B29" s="58">
        <v>3100296</v>
      </c>
      <c r="C29" s="75" t="s">
        <v>83</v>
      </c>
      <c r="D29" s="76" t="s">
        <v>101</v>
      </c>
      <c r="E29" s="61" t="str">
        <f>C29&amp;D29</f>
        <v>ScottHILL</v>
      </c>
      <c r="F29" s="62">
        <v>2017</v>
      </c>
      <c r="G29" s="58">
        <v>1994</v>
      </c>
      <c r="H29" s="63" t="str">
        <f>IF(ISBLANK(G29),"",IF(G29&gt;1994.9,"U23","SR"))</f>
        <v>SR</v>
      </c>
      <c r="I29" s="64">
        <f>(N29+P29+R29+T29+V29+X29+Z29+AB29+AD29+AF29+AH29+AJ29+AL29+AN29+AP29+AR29+AT29+AV29+AZ29+AX29+BB29)</f>
        <v>76</v>
      </c>
      <c r="J29" s="46">
        <f>N29+R29+X29+AB29+AD29+AH29+AP29+AX29</f>
        <v>15</v>
      </c>
      <c r="K29" s="65">
        <f>P29+T29+V29+Z29+AF29+AJ29+AL29+AN29+AR29+AT29+AV29+AZ29+BB29</f>
        <v>61</v>
      </c>
      <c r="L29" s="17"/>
      <c r="M29" s="66"/>
      <c r="N29" s="67">
        <f>IF(M29,LOOKUP(M29,{1;2;3;4;5;6;7;8;9;10;11;12;13;14;15;16;17;18;19;20;21},{30;25;21;18;16;15;14;13;12;11;10;9;8;7;6;5;4;3;2;1;0}),0)</f>
        <v>0</v>
      </c>
      <c r="O29" s="66"/>
      <c r="P29" s="69">
        <f>IF(O29,LOOKUP(O29,{1;2;3;4;5;6;7;8;9;10;11;12;13;14;15;16;17;18;19;20;21},{30;25;21;18;16;15;14;13;12;11;10;9;8;7;6;5;4;3;2;1;0}),0)</f>
        <v>0</v>
      </c>
      <c r="Q29" s="70"/>
      <c r="R29" s="67">
        <f>IF(Q29,LOOKUP(Q29,{1;2;3;4;5;6;7;8;9;10;11;12;13;14;15;16;17;18;19;20;21},{30;25;21;18;16;15;14;13;12;11;10;9;8;7;6;5;4;3;2;1;0}),0)</f>
        <v>0</v>
      </c>
      <c r="S29" s="70"/>
      <c r="T29" s="69">
        <f>IF(S29,LOOKUP(S29,{1;2;3;4;5;6;7;8;9;10;11;12;13;14;15;16;17;18;19;20;21},{30;25;21;18;16;15;14;13;12;11;10;9;8;7;6;5;4;3;2;1;0}),0)</f>
        <v>0</v>
      </c>
      <c r="U29" s="70"/>
      <c r="V29" s="71">
        <f>IF(U29,LOOKUP(U29,{1;2;3;4;5;6;7;8;9;10;11;12;13;14;15;16;17;18;19;20;21},{60;50;42;36;32;30;28;26;24;22;20;18;16;14;12;10;8;6;4;2;0}),0)</f>
        <v>0</v>
      </c>
      <c r="W29" s="70"/>
      <c r="X29" s="67">
        <f>IF(W29,LOOKUP(W29,{1;2;3;4;5;6;7;8;9;10;11;12;13;14;15;16;17;18;19;20;21},{60;50;42;36;32;30;28;26;24;22;20;18;16;14;12;10;8;6;4;2;0}),0)</f>
        <v>0</v>
      </c>
      <c r="Y29" s="70"/>
      <c r="Z29" s="71">
        <f>IF(Y29,LOOKUP(Y29,{1;2;3;4;5;6;7;8;9;10;11;12;13;14;15;16;17;18;19;20;21},{60;50;42;36;32;30;28;26;24;22;20;18;16;14;12;10;8;6;4;2;0}),0)</f>
        <v>0</v>
      </c>
      <c r="AA29" s="70"/>
      <c r="AB29" s="67">
        <f>IF(AA29,LOOKUP(AA29,{1;2;3;4;5;6;7;8;9;10;11;12;13;14;15;16;17;18;19;20;21},{60;50;42;36;32;30;28;26;24;22;20;18;16;14;12;10;8;6;4;2;0}),0)</f>
        <v>0</v>
      </c>
      <c r="AC29" s="72">
        <v>10</v>
      </c>
      <c r="AD29" s="67">
        <f>IF(AC29,LOOKUP(AC29,{1;2;3;4;5;6;7;8;9;10;11;12;13;14;15;16;17;18;19;20;21},{30;25;21;18;16;15;14;13;12;11;10;9;8;7;6;5;4;3;2;1;0}),0)</f>
        <v>11</v>
      </c>
      <c r="AE29" s="72">
        <v>7</v>
      </c>
      <c r="AF29" s="69">
        <f>IF(AE29,LOOKUP(AE29,{1;2;3;4;5;6;7;8;9;10;11;12;13;14;15;16;17;18;19;20;21},{30;25;21;18;16;15;14;13;12;11;10;9;8;7;6;5;4;3;2;1;0}),0)</f>
        <v>14</v>
      </c>
      <c r="AG29" s="72">
        <v>17</v>
      </c>
      <c r="AH29" s="67">
        <f>IF(AG29,LOOKUP(AG29,{1;2;3;4;5;6;7;8;9;10;11;12;13;14;15;16;17;18;19;20;21},{30;25;21;18;16;15;14;13;12;11;10;9;8;7;6;5;4;3;2;1;0}),0)</f>
        <v>4</v>
      </c>
      <c r="AI29" s="72">
        <v>9</v>
      </c>
      <c r="AJ29" s="69">
        <f>IF(AI29,LOOKUP(AI29,{1;2;3;4;5;6;7;8;9;10;11;12;13;14;15;16;17;18;19;20;21},{30;25;21;18;16;15;14;13;12;11;10;9;8;7;6;5;4;3;2;1;0}),0)</f>
        <v>12</v>
      </c>
      <c r="AK29" s="72">
        <v>7</v>
      </c>
      <c r="AL29" s="69">
        <f>IF(AK29,LOOKUP(AK29,{1;2;3;4;5;6;7;8;9;10;11;12;13;14;15;16;17;18;19;20;21},{15;12.5;10.5;9;8;7.5;7;6.5;6;5.5;5;4.5;4;3.5;3;2.5;2;1.5;1;0.5;0}),0)</f>
        <v>7</v>
      </c>
      <c r="AM29" s="72">
        <v>9</v>
      </c>
      <c r="AN29" s="73">
        <f>IF(AM29,LOOKUP(AM29,{1;2;3;4;5;6;7;8;9;10;11;12;13;14;15;16;17;18;19;20;21},{15;12.5;10.5;9;8;7.5;7;6.5;6;5.5;5;4.5;4;3.5;3;2.5;2;1.5;1;0.5;0}),0)</f>
        <v>6</v>
      </c>
      <c r="AO29" s="70"/>
      <c r="AP29" s="67">
        <f>IF(AO29,LOOKUP(AO29,{1;2;3;4;5;6;7;8;9;10;11;12;13;14;15;16;17;18;19;20;21},{30;25;21;18;16;15;14;13;12;11;10;9;8;7;6;5;4;3;2;1;0}),0)</f>
        <v>0</v>
      </c>
      <c r="AQ29" s="70"/>
      <c r="AR29" s="69">
        <f>IF(AQ29,LOOKUP(AQ29,{1;2;3;4;5;6;7;8;9;10;11;12;13;14;15;16;17;18;19;20;21},{30;25;21;18;16;15;14;13;12;11;10;9;8;7;6;5;4;3;2;1;0}),0)</f>
        <v>0</v>
      </c>
      <c r="AS29" s="70"/>
      <c r="AT29" s="69">
        <f>IF(AS29,LOOKUP(AS29,{1;2;3;4;5;6;7;8;9;10;11;12;13;14;15;16;17;18;19;20;21},{30;25;21;18;16;15;14;13;12;11;10;9;8;7;6;5;4;3;2;1;0}),0)</f>
        <v>0</v>
      </c>
      <c r="AU29" s="70"/>
      <c r="AV29" s="69">
        <f>IF(AU29,LOOKUP(AU29,{1;2;3;4;5;6;7;8;9;10;11;12;13;14;15;16;17;18;19;20;21},{30;25;21;18;16;15;14;13;12;11;10;9;8;7;6;5;4;3;2;1;0}),0)</f>
        <v>0</v>
      </c>
      <c r="AW29" s="70"/>
      <c r="AX29" s="74">
        <f>IF(AW29,LOOKUP(AW29,{1;2;3;4;5;6;7;8;9;10;11;12;13;14;15;16;17;18;19;20;21},{60;50;42;36;32;30;28;26;24;22;20;18;16;14;12;10;8;6;4;2;0}),0)</f>
        <v>0</v>
      </c>
      <c r="AY29" s="70"/>
      <c r="AZ29" s="71">
        <f>IF(AY29,LOOKUP(AY29,{1;2;3;4;5;6;7;8;9;10;11;12;13;14;15;16;17;18;19;20;21},{60;50;42;36;32;30;28;26;24;22;20;18;16;14;12;10;8;6;4;2;0}),0)</f>
        <v>0</v>
      </c>
      <c r="BA29" s="70">
        <v>10</v>
      </c>
      <c r="BB29" s="71">
        <f>IF(BA29,LOOKUP(BA29,{1;2;3;4;5;6;7;8;9;10;11;12;13;14;15;16;17;18;19;20;21},{60;50;42;36;32;30;28;26;24;22;20;18;16;14;12;10;8;6;4;2;0}),0)</f>
        <v>22</v>
      </c>
      <c r="BC29" s="56">
        <f t="shared" si="0"/>
        <v>22</v>
      </c>
    </row>
    <row r="30" spans="1:55" ht="16" customHeight="1" x14ac:dyDescent="0.2">
      <c r="A30" s="57">
        <f>RANK(I30,$I$6:$I$253)</f>
        <v>25</v>
      </c>
      <c r="B30" s="77">
        <v>3530629</v>
      </c>
      <c r="C30" s="59" t="s">
        <v>241</v>
      </c>
      <c r="D30" s="60" t="s">
        <v>242</v>
      </c>
      <c r="E30" s="61" t="str">
        <f>C30&amp;D30</f>
        <v>Patrick CALDWELL</v>
      </c>
      <c r="F30" s="62">
        <v>2017</v>
      </c>
      <c r="G30" s="58">
        <v>1994</v>
      </c>
      <c r="H30" s="63" t="str">
        <f>IF(ISBLANK(G30),"",IF(G30&gt;1994.9,"U23","SR"))</f>
        <v>SR</v>
      </c>
      <c r="I30" s="64">
        <f>(N30+P30+R30+T30+V30+X30+Z30+AB30+AD30+AF30+AH30+AJ30+AL30+AN30+AP30+AR30+AT30+AV30+AZ30+AX30+BB30)</f>
        <v>72</v>
      </c>
      <c r="J30" s="46">
        <f>N30+R30+X30+AB30+AD30+AH30+AP30+AX30</f>
        <v>6</v>
      </c>
      <c r="K30" s="65">
        <f>P30+T30+V30+Z30+AF30+AJ30+AL30+AN30+AR30+AT30+AV30+AZ30+BB30</f>
        <v>66</v>
      </c>
      <c r="L30" s="17"/>
      <c r="M30" s="66"/>
      <c r="N30" s="67">
        <f>IF(M30,LOOKUP(M30,{1;2;3;4;5;6;7;8;9;10;11;12;13;14;15;16;17;18;19;20;21},{30;25;21;18;16;15;14;13;12;11;10;9;8;7;6;5;4;3;2;1;0}),0)</f>
        <v>0</v>
      </c>
      <c r="O30" s="66"/>
      <c r="P30" s="69">
        <f>IF(O30,LOOKUP(O30,{1;2;3;4;5;6;7;8;9;10;11;12;13;14;15;16;17;18;19;20;21},{30;25;21;18;16;15;14;13;12;11;10;9;8;7;6;5;4;3;2;1;0}),0)</f>
        <v>0</v>
      </c>
      <c r="Q30" s="70"/>
      <c r="R30" s="67">
        <f>IF(Q30,LOOKUP(Q30,{1;2;3;4;5;6;7;8;9;10;11;12;13;14;15;16;17;18;19;20;21},{30;25;21;18;16;15;14;13;12;11;10;9;8;7;6;5;4;3;2;1;0}),0)</f>
        <v>0</v>
      </c>
      <c r="S30" s="70"/>
      <c r="T30" s="69">
        <f>IF(S30,LOOKUP(S30,{1;2;3;4;5;6;7;8;9;10;11;12;13;14;15;16;17;18;19;20;21},{30;25;21;18;16;15;14;13;12;11;10;9;8;7;6;5;4;3;2;1;0}),0)</f>
        <v>0</v>
      </c>
      <c r="U30" s="70"/>
      <c r="V30" s="71">
        <f>IF(U30,LOOKUP(U30,{1;2;3;4;5;6;7;8;9;10;11;12;13;14;15;16;17;18;19;20;21},{60;50;42;36;32;30;28;26;24;22;20;18;16;14;12;10;8;6;4;2;0}),0)</f>
        <v>0</v>
      </c>
      <c r="W30" s="70"/>
      <c r="X30" s="67">
        <f>IF(W30,LOOKUP(W30,{1;2;3;4;5;6;7;8;9;10;11;12;13;14;15;16;17;18;19;20;21},{60;50;42;36;32;30;28;26;24;22;20;18;16;14;12;10;8;6;4;2;0}),0)</f>
        <v>0</v>
      </c>
      <c r="Y30" s="70"/>
      <c r="Z30" s="71">
        <f>IF(Y30,LOOKUP(Y30,{1;2;3;4;5;6;7;8;9;10;11;12;13;14;15;16;17;18;19;20;21},{60;50;42;36;32;30;28;26;24;22;20;18;16;14;12;10;8;6;4;2;0}),0)</f>
        <v>0</v>
      </c>
      <c r="AA30" s="70"/>
      <c r="AB30" s="67">
        <f>IF(AA30,LOOKUP(AA30,{1;2;3;4;5;6;7;8;9;10;11;12;13;14;15;16;17;18;19;20;21},{60;50;42;36;32;30;28;26;24;22;20;18;16;14;12;10;8;6;4;2;0}),0)</f>
        <v>0</v>
      </c>
      <c r="AC30" s="70"/>
      <c r="AD30" s="67">
        <f>IF(AC30,LOOKUP(AC30,{1;2;3;4;5;6;7;8;9;10;11;12;13;14;15;16;17;18;19;20;21},{30;25;21;18;16;15;14;13;12;11;10;9;8;7;6;5;4;3;2;1;0}),0)</f>
        <v>0</v>
      </c>
      <c r="AE30" s="70"/>
      <c r="AF30" s="69">
        <f>IF(AE30,LOOKUP(AE30,{1;2;3;4;5;6;7;8;9;10;11;12;13;14;15;16;17;18;19;20;21},{30;25;21;18;16;15;14;13;12;11;10;9;8;7;6;5;4;3;2;1;0}),0)</f>
        <v>0</v>
      </c>
      <c r="AG30" s="70"/>
      <c r="AH30" s="67">
        <f>IF(AG30,LOOKUP(AG30,{1;2;3;4;5;6;7;8;9;10;11;12;13;14;15;16;17;18;19;20;21},{30;25;21;18;16;15;14;13;12;11;10;9;8;7;6;5;4;3;2;1;0}),0)</f>
        <v>0</v>
      </c>
      <c r="AI30" s="70"/>
      <c r="AJ30" s="69">
        <f>IF(AI30,LOOKUP(AI30,{1;2;3;4;5;6;7;8;9;10;11;12;13;14;15;16;17;18;19;20;21},{30;25;21;18;16;15;14;13;12;11;10;9;8;7;6;5;4;3;2;1;0}),0)</f>
        <v>0</v>
      </c>
      <c r="AK30" s="70"/>
      <c r="AL30" s="69">
        <f>IF(AK30,LOOKUP(AK30,{1;2;3;4;5;6;7;8;9;10;11;12;13;14;15;16;17;18;19;20;21},{15;12.5;10.5;9;8;7.5;7;6.5;6;5.5;5;4.5;4;3.5;3;2.5;2;1.5;1;0.5;0}),0)</f>
        <v>0</v>
      </c>
      <c r="AM30" s="70"/>
      <c r="AN30" s="73">
        <f>IF(AM30,LOOKUP(AM30,{1;2;3;4;5;6;7;8;9;10;11;12;13;14;15;16;17;18;19;20;21},{15;12.5;10.5;9;8;7.5;7;6.5;6;5.5;5;4.5;4;3.5;3;2.5;2;1.5;1;0.5;0}),0)</f>
        <v>0</v>
      </c>
      <c r="AO30" s="70"/>
      <c r="AP30" s="67">
        <f>IF(AO30,LOOKUP(AO30,{1;2;3;4;5;6;7;8;9;10;11;12;13;14;15;16;17;18;19;20;21},{30;25;21;18;16;15;14;13;12;11;10;9;8;7;6;5;4;3;2;1;0}),0)</f>
        <v>0</v>
      </c>
      <c r="AQ30" s="70"/>
      <c r="AR30" s="69">
        <f>IF(AQ30,LOOKUP(AQ30,{1;2;3;4;5;6;7;8;9;10;11;12;13;14;15;16;17;18;19;20;21},{30;25;21;18;16;15;14;13;12;11;10;9;8;7;6;5;4;3;2;1;0}),0)</f>
        <v>0</v>
      </c>
      <c r="AS30" s="70"/>
      <c r="AT30" s="69">
        <f>IF(AS30,LOOKUP(AS30,{1;2;3;4;5;6;7;8;9;10;11;12;13;14;15;16;17;18;19;20;21},{30;25;21;18;16;15;14;13;12;11;10;9;8;7;6;5;4;3;2;1;0}),0)</f>
        <v>0</v>
      </c>
      <c r="AU30" s="70"/>
      <c r="AV30" s="69">
        <f>IF(AU30,LOOKUP(AU30,{1;2;3;4;5;6;7;8;9;10;11;12;13;14;15;16;17;18;19;20;21},{30;25;21;18;16;15;14;13;12;11;10;9;8;7;6;5;4;3;2;1;0}),0)</f>
        <v>0</v>
      </c>
      <c r="AW30" s="70">
        <v>18</v>
      </c>
      <c r="AX30" s="74">
        <f>IF(AW30,LOOKUP(AW30,{1;2;3;4;5;6;7;8;9;10;11;12;13;14;15;16;17;18;19;20;21},{60;50;42;36;32;30;28;26;24;22;20;18;16;14;12;10;8;6;4;2;0}),0)</f>
        <v>6</v>
      </c>
      <c r="AY30" s="70">
        <v>4</v>
      </c>
      <c r="AZ30" s="71">
        <f>IF(AY30,LOOKUP(AY30,{1;2;3;4;5;6;7;8;9;10;11;12;13;14;15;16;17;18;19;20;21},{60;50;42;36;32;30;28;26;24;22;20;18;16;14;12;10;8;6;4;2;0}),0)</f>
        <v>36</v>
      </c>
      <c r="BA30" s="70">
        <v>6</v>
      </c>
      <c r="BB30" s="71">
        <f>IF(BA30,LOOKUP(BA30,{1;2;3;4;5;6;7;8;9;10;11;12;13;14;15;16;17;18;19;20;21},{60;50;42;36;32;30;28;26;24;22;20;18;16;14;12;10;8;6;4;2;0}),0)</f>
        <v>30</v>
      </c>
      <c r="BC30" s="56">
        <f t="shared" si="0"/>
        <v>30</v>
      </c>
    </row>
    <row r="31" spans="1:55" ht="16" customHeight="1" x14ac:dyDescent="0.2">
      <c r="A31" s="57">
        <f>RANK(I31,$I$6:$I$253)</f>
        <v>26</v>
      </c>
      <c r="B31" s="78">
        <v>3530100</v>
      </c>
      <c r="C31" s="59" t="s">
        <v>91</v>
      </c>
      <c r="D31" s="60" t="s">
        <v>92</v>
      </c>
      <c r="E31" s="61" t="str">
        <f>C31&amp;D31</f>
        <v>DakotaBLACKHORSE VON JESS</v>
      </c>
      <c r="F31" s="62">
        <v>2017</v>
      </c>
      <c r="G31" s="58">
        <v>1986</v>
      </c>
      <c r="H31" s="63" t="str">
        <f>IF(ISBLANK(G31),"",IF(G31&gt;1994.9,"U23","SR"))</f>
        <v>SR</v>
      </c>
      <c r="I31" s="64">
        <f>(N31+P31+R31+T31+V31+X31+Z31+AB31+AD31+AF31+AH31+AJ31+AL31+AN31+AP31+AR31+AT31+AV31+AZ31+AX31+BB31)</f>
        <v>69</v>
      </c>
      <c r="J31" s="46">
        <f>N31+R31+X31+AB31+AD31+AH31+AP31+AX31</f>
        <v>69</v>
      </c>
      <c r="K31" s="65">
        <f>P31+T31+V31+Z31+AF31+AJ31+AL31+AN31+AR31+AT31+AV31+AZ31+BB31</f>
        <v>0</v>
      </c>
      <c r="L31" s="17"/>
      <c r="M31" s="68">
        <v>8</v>
      </c>
      <c r="N31" s="67">
        <f>IF(M31,LOOKUP(M31,{1;2;3;4;5;6;7;8;9;10;11;12;13;14;15;16;17;18;19;20;21},{30;25;21;18;16;15;14;13;12;11;10;9;8;7;6;5;4;3;2;1;0}),0)</f>
        <v>13</v>
      </c>
      <c r="O31" s="66"/>
      <c r="P31" s="69">
        <f>IF(O31,LOOKUP(O31,{1;2;3;4;5;6;7;8;9;10;11;12;13;14;15;16;17;18;19;20;21},{30;25;21;18;16;15;14;13;12;11;10;9;8;7;6;5;4;3;2;1;0}),0)</f>
        <v>0</v>
      </c>
      <c r="Q31" s="70"/>
      <c r="R31" s="67">
        <f>IF(Q31,LOOKUP(Q31,{1;2;3;4;5;6;7;8;9;10;11;12;13;14;15;16;17;18;19;20;21},{30;25;21;18;16;15;14;13;12;11;10;9;8;7;6;5;4;3;2;1;0}),0)</f>
        <v>0</v>
      </c>
      <c r="S31" s="70"/>
      <c r="T31" s="69">
        <f>IF(S31,LOOKUP(S31,{1;2;3;4;5;6;7;8;9;10;11;12;13;14;15;16;17;18;19;20;21},{30;25;21;18;16;15;14;13;12;11;10;9;8;7;6;5;4;3;2;1;0}),0)</f>
        <v>0</v>
      </c>
      <c r="U31" s="70"/>
      <c r="V31" s="71">
        <f>IF(U31,LOOKUP(U31,{1;2;3;4;5;6;7;8;9;10;11;12;13;14;15;16;17;18;19;20;21},{60;50;42;36;32;30;28;26;24;22;20;18;16;14;12;10;8;6;4;2;0}),0)</f>
        <v>0</v>
      </c>
      <c r="W31" s="72">
        <v>7</v>
      </c>
      <c r="X31" s="67">
        <f>IF(W31,LOOKUP(W31,{1;2;3;4;5;6;7;8;9;10;11;12;13;14;15;16;17;18;19;20;21},{60;50;42;36;32;30;28;26;24;22;20;18;16;14;12;10;8;6;4;2;0}),0)</f>
        <v>28</v>
      </c>
      <c r="Y31" s="70"/>
      <c r="Z31" s="71">
        <f>IF(Y31,LOOKUP(Y31,{1;2;3;4;5;6;7;8;9;10;11;12;13;14;15;16;17;18;19;20;21},{60;50;42;36;32;30;28;26;24;22;20;18;16;14;12;10;8;6;4;2;0}),0)</f>
        <v>0</v>
      </c>
      <c r="AA31" s="72">
        <v>7</v>
      </c>
      <c r="AB31" s="67">
        <f>IF(AA31,LOOKUP(AA31,{1;2;3;4;5;6;7;8;9;10;11;12;13;14;15;16;17;18;19;20;21},{60;50;42;36;32;30;28;26;24;22;20;18;16;14;12;10;8;6;4;2;0}),0)</f>
        <v>28</v>
      </c>
      <c r="AC31" s="70"/>
      <c r="AD31" s="67">
        <f>IF(AC31,LOOKUP(AC31,{1;2;3;4;5;6;7;8;9;10;11;12;13;14;15;16;17;18;19;20;21},{30;25;21;18;16;15;14;13;12;11;10;9;8;7;6;5;4;3;2;1;0}),0)</f>
        <v>0</v>
      </c>
      <c r="AE31" s="70"/>
      <c r="AF31" s="69">
        <f>IF(AE31,LOOKUP(AE31,{1;2;3;4;5;6;7;8;9;10;11;12;13;14;15;16;17;18;19;20;21},{30;25;21;18;16;15;14;13;12;11;10;9;8;7;6;5;4;3;2;1;0}),0)</f>
        <v>0</v>
      </c>
      <c r="AG31" s="70"/>
      <c r="AH31" s="67">
        <f>IF(AG31,LOOKUP(AG31,{1;2;3;4;5;6;7;8;9;10;11;12;13;14;15;16;17;18;19;20;21},{30;25;21;18;16;15;14;13;12;11;10;9;8;7;6;5;4;3;2;1;0}),0)</f>
        <v>0</v>
      </c>
      <c r="AI31" s="70"/>
      <c r="AJ31" s="69">
        <f>IF(AI31,LOOKUP(AI31,{1;2;3;4;5;6;7;8;9;10;11;12;13;14;15;16;17;18;19;20;21},{30;25;21;18;16;15;14;13;12;11;10;9;8;7;6;5;4;3;2;1;0}),0)</f>
        <v>0</v>
      </c>
      <c r="AK31" s="70"/>
      <c r="AL31" s="69">
        <f>IF(AK31,LOOKUP(AK31,{1;2;3;4;5;6;7;8;9;10;11;12;13;14;15;16;17;18;19;20;21},{15;12.5;10.5;9;8;7.5;7;6.5;6;5.5;5;4.5;4;3.5;3;2.5;2;1.5;1;0.5;0}),0)</f>
        <v>0</v>
      </c>
      <c r="AM31" s="70"/>
      <c r="AN31" s="73">
        <f>IF(AM31,LOOKUP(AM31,{1;2;3;4;5;6;7;8;9;10;11;12;13;14;15;16;17;18;19;20;21},{15;12.5;10.5;9;8;7.5;7;6.5;6;5.5;5;4.5;4;3.5;3;2.5;2;1.5;1;0.5;0}),0)</f>
        <v>0</v>
      </c>
      <c r="AO31" s="70"/>
      <c r="AP31" s="67">
        <f>IF(AO31,LOOKUP(AO31,{1;2;3;4;5;6;7;8;9;10;11;12;13;14;15;16;17;18;19;20;21},{30;25;21;18;16;15;14;13;12;11;10;9;8;7;6;5;4;3;2;1;0}),0)</f>
        <v>0</v>
      </c>
      <c r="AQ31" s="70"/>
      <c r="AR31" s="69">
        <f>IF(AQ31,LOOKUP(AQ31,{1;2;3;4;5;6;7;8;9;10;11;12;13;14;15;16;17;18;19;20;21},{30;25;21;18;16;15;14;13;12;11;10;9;8;7;6;5;4;3;2;1;0}),0)</f>
        <v>0</v>
      </c>
      <c r="AS31" s="70"/>
      <c r="AT31" s="69">
        <f>IF(AS31,LOOKUP(AS31,{1;2;3;4;5;6;7;8;9;10;11;12;13;14;15;16;17;18;19;20;21},{30;25;21;18;16;15;14;13;12;11;10;9;8;7;6;5;4;3;2;1;0}),0)</f>
        <v>0</v>
      </c>
      <c r="AU31" s="70"/>
      <c r="AV31" s="69">
        <f>IF(AU31,LOOKUP(AU31,{1;2;3;4;5;6;7;8;9;10;11;12;13;14;15;16;17;18;19;20;21},{30;25;21;18;16;15;14;13;12;11;10;9;8;7;6;5;4;3;2;1;0}),0)</f>
        <v>0</v>
      </c>
      <c r="AW31" s="70"/>
      <c r="AX31" s="74">
        <f>IF(AW31,LOOKUP(AW31,{1;2;3;4;5;6;7;8;9;10;11;12;13;14;15;16;17;18;19;20;21},{60;50;42;36;32;30;28;26;24;22;20;18;16;14;12;10;8;6;4;2;0}),0)</f>
        <v>0</v>
      </c>
      <c r="AY31" s="70"/>
      <c r="AZ31" s="71">
        <f>IF(AY31,LOOKUP(AY31,{1;2;3;4;5;6;7;8;9;10;11;12;13;14;15;16;17;18;19;20;21},{60;50;42;36;32;30;28;26;24;22;20;18;16;14;12;10;8;6;4;2;0}),0)</f>
        <v>0</v>
      </c>
      <c r="BA31" s="70"/>
      <c r="BB31" s="71">
        <f>IF(BA31,LOOKUP(BA31,{1;2;3;4;5;6;7;8;9;10;11;12;13;14;15;16;17;18;19;20;21},{60;50;42;36;32;30;28;26;24;22;20;18;16;14;12;10;8;6;4;2;0}),0)</f>
        <v>0</v>
      </c>
      <c r="BC31" s="56">
        <f t="shared" si="0"/>
        <v>56</v>
      </c>
    </row>
    <row r="32" spans="1:55" ht="16" customHeight="1" x14ac:dyDescent="0.2">
      <c r="A32" s="57">
        <f>RANK(I32,$I$6:$I$253)</f>
        <v>27</v>
      </c>
      <c r="B32" s="79">
        <v>3100232</v>
      </c>
      <c r="C32" s="59" t="s">
        <v>93</v>
      </c>
      <c r="D32" s="60" t="s">
        <v>94</v>
      </c>
      <c r="E32" s="61" t="str">
        <f>C32&amp;D32</f>
        <v>AndySHIELDS</v>
      </c>
      <c r="F32" s="62">
        <v>2017</v>
      </c>
      <c r="G32" s="58">
        <v>1991</v>
      </c>
      <c r="H32" s="63" t="str">
        <f>IF(ISBLANK(G32),"",IF(G32&gt;1994.9,"U23","SR"))</f>
        <v>SR</v>
      </c>
      <c r="I32" s="64">
        <f>(N32+P32+R32+T32+V32+X32+Z32+AB32+AD32+AF32+AH32+AJ32+AL32+AN32+AP32+AR32+AT32+AV32+AZ32+AX32+BB32)</f>
        <v>67</v>
      </c>
      <c r="J32" s="46">
        <f>N32+R32+X32+AB32+AD32+AH32+AP32+AX32</f>
        <v>23</v>
      </c>
      <c r="K32" s="65">
        <f>P32+T32+V32+Z32+AF32+AJ32+AL32+AN32+AR32+AT32+AV32+AZ32+BB32</f>
        <v>44</v>
      </c>
      <c r="L32" s="17"/>
      <c r="M32" s="66"/>
      <c r="N32" s="67">
        <f>IF(M32,LOOKUP(M32,{1;2;3;4;5;6;7;8;9;10;11;12;13;14;15;16;17;18;19;20;21},{30;25;21;18;16;15;14;13;12;11;10;9;8;7;6;5;4;3;2;1;0}),0)</f>
        <v>0</v>
      </c>
      <c r="O32" s="66"/>
      <c r="P32" s="69">
        <f>IF(O32,LOOKUP(O32,{1;2;3;4;5;6;7;8;9;10;11;12;13;14;15;16;17;18;19;20;21},{30;25;21;18;16;15;14;13;12;11;10;9;8;7;6;5;4;3;2;1;0}),0)</f>
        <v>0</v>
      </c>
      <c r="Q32" s="70"/>
      <c r="R32" s="67">
        <f>IF(Q32,LOOKUP(Q32,{1;2;3;4;5;6;7;8;9;10;11;12;13;14;15;16;17;18;19;20;21},{30;25;21;18;16;15;14;13;12;11;10;9;8;7;6;5;4;3;2;1;0}),0)</f>
        <v>0</v>
      </c>
      <c r="S32" s="72">
        <v>13</v>
      </c>
      <c r="T32" s="69">
        <f>IF(S32,LOOKUP(S32,{1;2;3;4;5;6;7;8;9;10;11;12;13;14;15;16;17;18;19;20;21},{30;25;21;18;16;15;14;13;12;11;10;9;8;7;6;5;4;3;2;1;0}),0)</f>
        <v>8</v>
      </c>
      <c r="U32" s="70"/>
      <c r="V32" s="71">
        <f>IF(U32,LOOKUP(U32,{1;2;3;4;5;6;7;8;9;10;11;12;13;14;15;16;17;18;19;20;21},{60;50;42;36;32;30;28;26;24;22;20;18;16;14;12;10;8;6;4;2;0}),0)</f>
        <v>0</v>
      </c>
      <c r="W32" s="70"/>
      <c r="X32" s="67">
        <f>IF(W32,LOOKUP(W32,{1;2;3;4;5;6;7;8;9;10;11;12;13;14;15;16;17;18;19;20;21},{60;50;42;36;32;30;28;26;24;22;20;18;16;14;12;10;8;6;4;2;0}),0)</f>
        <v>0</v>
      </c>
      <c r="Y32" s="70"/>
      <c r="Z32" s="71">
        <f>IF(Y32,LOOKUP(Y32,{1;2;3;4;5;6;7;8;9;10;11;12;13;14;15;16;17;18;19;20;21},{60;50;42;36;32;30;28;26;24;22;20;18;16;14;12;10;8;6;4;2;0}),0)</f>
        <v>0</v>
      </c>
      <c r="AA32" s="70"/>
      <c r="AB32" s="67">
        <f>IF(AA32,LOOKUP(AA32,{1;2;3;4;5;6;7;8;9;10;11;12;13;14;15;16;17;18;19;20;21},{60;50;42;36;32;30;28;26;24;22;20;18;16;14;12;10;8;6;4;2;0}),0)</f>
        <v>0</v>
      </c>
      <c r="AC32" s="72">
        <v>6</v>
      </c>
      <c r="AD32" s="67">
        <f>IF(AC32,LOOKUP(AC32,{1;2;3;4;5;6;7;8;9;10;11;12;13;14;15;16;17;18;19;20;21},{30;25;21;18;16;15;14;13;12;11;10;9;8;7;6;5;4;3;2;1;0}),0)</f>
        <v>15</v>
      </c>
      <c r="AE32" s="72">
        <v>2</v>
      </c>
      <c r="AF32" s="69">
        <f>IF(AE32,LOOKUP(AE32,{1;2;3;4;5;6;7;8;9;10;11;12;13;14;15;16;17;18;19;20;21},{30;25;21;18;16;15;14;13;12;11;10;9;8;7;6;5;4;3;2;1;0}),0)</f>
        <v>25</v>
      </c>
      <c r="AG32" s="72">
        <v>13</v>
      </c>
      <c r="AH32" s="67">
        <f>IF(AG32,LOOKUP(AG32,{1;2;3;4;5;6;7;8;9;10;11;12;13;14;15;16;17;18;19;20;21},{30;25;21;18;16;15;14;13;12;11;10;9;8;7;6;5;4;3;2;1;0}),0)</f>
        <v>8</v>
      </c>
      <c r="AI32" s="72">
        <v>19</v>
      </c>
      <c r="AJ32" s="69">
        <f>IF(AI32,LOOKUP(AI32,{1;2;3;4;5;6;7;8;9;10;11;12;13;14;15;16;17;18;19;20;21},{30;25;21;18;16;15;14;13;12;11;10;9;8;7;6;5;4;3;2;1;0}),0)</f>
        <v>2</v>
      </c>
      <c r="AK32" s="72">
        <v>11</v>
      </c>
      <c r="AL32" s="69">
        <f>IF(AK32,LOOKUP(AK32,{1;2;3;4;5;6;7;8;9;10;11;12;13;14;15;16;17;18;19;20;21},{15;12.5;10.5;9;8;7.5;7;6.5;6;5.5;5;4.5;4;3.5;3;2.5;2;1.5;1;0.5;0}),0)</f>
        <v>5</v>
      </c>
      <c r="AM32" s="72">
        <v>13</v>
      </c>
      <c r="AN32" s="73">
        <f>IF(AM32,LOOKUP(AM32,{1;2;3;4;5;6;7;8;9;10;11;12;13;14;15;16;17;18;19;20;21},{15;12.5;10.5;9;8;7.5;7;6.5;6;5.5;5;4.5;4;3.5;3;2.5;2;1.5;1;0.5;0}),0)</f>
        <v>4</v>
      </c>
      <c r="AO32" s="70"/>
      <c r="AP32" s="67">
        <f>IF(AO32,LOOKUP(AO32,{1;2;3;4;5;6;7;8;9;10;11;12;13;14;15;16;17;18;19;20;21},{30;25;21;18;16;15;14;13;12;11;10;9;8;7;6;5;4;3;2;1;0}),0)</f>
        <v>0</v>
      </c>
      <c r="AQ32" s="70"/>
      <c r="AR32" s="69">
        <f>IF(AQ32,LOOKUP(AQ32,{1;2;3;4;5;6;7;8;9;10;11;12;13;14;15;16;17;18;19;20;21},{30;25;21;18;16;15;14;13;12;11;10;9;8;7;6;5;4;3;2;1;0}),0)</f>
        <v>0</v>
      </c>
      <c r="AS32" s="70"/>
      <c r="AT32" s="69">
        <f>IF(AS32,LOOKUP(AS32,{1;2;3;4;5;6;7;8;9;10;11;12;13;14;15;16;17;18;19;20;21},{30;25;21;18;16;15;14;13;12;11;10;9;8;7;6;5;4;3;2;1;0}),0)</f>
        <v>0</v>
      </c>
      <c r="AU32" s="70"/>
      <c r="AV32" s="69">
        <f>IF(AU32,LOOKUP(AU32,{1;2;3;4;5;6;7;8;9;10;11;12;13;14;15;16;17;18;19;20;21},{30;25;21;18;16;15;14;13;12;11;10;9;8;7;6;5;4;3;2;1;0}),0)</f>
        <v>0</v>
      </c>
      <c r="AW32" s="70"/>
      <c r="AX32" s="74">
        <f>IF(AW32,LOOKUP(AW32,{1;2;3;4;5;6;7;8;9;10;11;12;13;14;15;16;17;18;19;20;21},{60;50;42;36;32;30;28;26;24;22;20;18;16;14;12;10;8;6;4;2;0}),0)</f>
        <v>0</v>
      </c>
      <c r="AY32" s="70"/>
      <c r="AZ32" s="71">
        <f>IF(AY32,LOOKUP(AY32,{1;2;3;4;5;6;7;8;9;10;11;12;13;14;15;16;17;18;19;20;21},{60;50;42;36;32;30;28;26;24;22;20;18;16;14;12;10;8;6;4;2;0}),0)</f>
        <v>0</v>
      </c>
      <c r="BA32" s="70"/>
      <c r="BB32" s="71">
        <f>IF(BA32,LOOKUP(BA32,{1;2;3;4;5;6;7;8;9;10;11;12;13;14;15;16;17;18;19;20;21},{60;50;42;36;32;30;28;26;24;22;20;18;16;14;12;10;8;6;4;2;0}),0)</f>
        <v>0</v>
      </c>
      <c r="BC32" s="56">
        <f t="shared" si="0"/>
        <v>0</v>
      </c>
    </row>
    <row r="33" spans="1:55" ht="16" customHeight="1" x14ac:dyDescent="0.2">
      <c r="A33" s="57">
        <f>RANK(I33,$I$6:$I$253)</f>
        <v>28</v>
      </c>
      <c r="B33" s="58">
        <v>3530659</v>
      </c>
      <c r="C33" s="59" t="s">
        <v>105</v>
      </c>
      <c r="D33" s="60" t="s">
        <v>106</v>
      </c>
      <c r="E33" s="61" t="str">
        <f>C33&amp;D33</f>
        <v>ColeMORGAN</v>
      </c>
      <c r="F33" s="62">
        <v>2017</v>
      </c>
      <c r="G33" s="58">
        <v>1994</v>
      </c>
      <c r="H33" s="63" t="str">
        <f>IF(ISBLANK(G33),"",IF(G33&gt;1994.9,"U23","SR"))</f>
        <v>SR</v>
      </c>
      <c r="I33" s="64">
        <f>(N33+P33+R33+T33+V33+X33+Z33+AB33+AD33+AF33+AH33+AJ33+AL33+AN33+AP33+AR33+AT33+AV33+AZ33+AX33+BB33)</f>
        <v>66</v>
      </c>
      <c r="J33" s="46">
        <f>N33+R33+X33+AB33+AD33+AH33+AP33+AX33</f>
        <v>60</v>
      </c>
      <c r="K33" s="65">
        <f>P33+T33+V33+Z33+AF33+AJ33+AL33+AN33+AR33+AT33+AV33+AZ33+BB33</f>
        <v>6</v>
      </c>
      <c r="L33" s="17"/>
      <c r="M33" s="68">
        <v>6</v>
      </c>
      <c r="N33" s="67">
        <f>IF(M33,LOOKUP(M33,{1;2;3;4;5;6;7;8;9;10;11;12;13;14;15;16;17;18;19;20;21},{30;25;21;18;16;15;14;13;12;11;10;9;8;7;6;5;4;3;2;1;0}),0)</f>
        <v>15</v>
      </c>
      <c r="O33" s="68">
        <v>15</v>
      </c>
      <c r="P33" s="69">
        <f>IF(O33,LOOKUP(O33,{1;2;3;4;5;6;7;8;9;10;11;12;13;14;15;16;17;18;19;20;21},{30;25;21;18;16;15;14;13;12;11;10;9;8;7;6;5;4;3;2;1;0}),0)</f>
        <v>6</v>
      </c>
      <c r="Q33" s="72">
        <v>3</v>
      </c>
      <c r="R33" s="67">
        <f>IF(Q33,LOOKUP(Q33,{1;2;3;4;5;6;7;8;9;10;11;12;13;14;15;16;17;18;19;20;21},{30;25;21;18;16;15;14;13;12;11;10;9;8;7;6;5;4;3;2;1;0}),0)</f>
        <v>21</v>
      </c>
      <c r="S33" s="70"/>
      <c r="T33" s="69">
        <f>IF(S33,LOOKUP(S33,{1;2;3;4;5;6;7;8;9;10;11;12;13;14;15;16;17;18;19;20;21},{30;25;21;18;16;15;14;13;12;11;10;9;8;7;6;5;4;3;2;1;0}),0)</f>
        <v>0</v>
      </c>
      <c r="U33" s="70"/>
      <c r="V33" s="71">
        <f>IF(U33,LOOKUP(U33,{1;2;3;4;5;6;7;8;9;10;11;12;13;14;15;16;17;18;19;20;21},{60;50;42;36;32;30;28;26;24;22;20;18;16;14;12;10;8;6;4;2;0}),0)</f>
        <v>0</v>
      </c>
      <c r="W33" s="72">
        <v>17</v>
      </c>
      <c r="X33" s="67">
        <f>IF(W33,LOOKUP(W33,{1;2;3;4;5;6;7;8;9;10;11;12;13;14;15;16;17;18;19;20;21},{60;50;42;36;32;30;28;26;24;22;20;18;16;14;12;10;8;6;4;2;0}),0)</f>
        <v>8</v>
      </c>
      <c r="Y33" s="70"/>
      <c r="Z33" s="71">
        <f>IF(Y33,LOOKUP(Y33,{1;2;3;4;5;6;7;8;9;10;11;12;13;14;15;16;17;18;19;20;21},{60;50;42;36;32;30;28;26;24;22;20;18;16;14;12;10;8;6;4;2;0}),0)</f>
        <v>0</v>
      </c>
      <c r="AA33" s="70"/>
      <c r="AB33" s="67">
        <f>IF(AA33,LOOKUP(AA33,{1;2;3;4;5;6;7;8;9;10;11;12;13;14;15;16;17;18;19;20;21},{60;50;42;36;32;30;28;26;24;22;20;18;16;14;12;10;8;6;4;2;0}),0)</f>
        <v>0</v>
      </c>
      <c r="AC33" s="70"/>
      <c r="AD33" s="67">
        <f>IF(AC33,LOOKUP(AC33,{1;2;3;4;5;6;7;8;9;10;11;12;13;14;15;16;17;18;19;20;21},{30;25;21;18;16;15;14;13;12;11;10;9;8;7;6;5;4;3;2;1;0}),0)</f>
        <v>0</v>
      </c>
      <c r="AE33" s="70"/>
      <c r="AF33" s="69">
        <f>IF(AE33,LOOKUP(AE33,{1;2;3;4;5;6;7;8;9;10;11;12;13;14;15;16;17;18;19;20;21},{30;25;21;18;16;15;14;13;12;11;10;9;8;7;6;5;4;3;2;1;0}),0)</f>
        <v>0</v>
      </c>
      <c r="AG33" s="70"/>
      <c r="AH33" s="67">
        <f>IF(AG33,LOOKUP(AG33,{1;2;3;4;5;6;7;8;9;10;11;12;13;14;15;16;17;18;19;20;21},{30;25;21;18;16;15;14;13;12;11;10;9;8;7;6;5;4;3;2;1;0}),0)</f>
        <v>0</v>
      </c>
      <c r="AI33" s="70"/>
      <c r="AJ33" s="69">
        <f>IF(AI33,LOOKUP(AI33,{1;2;3;4;5;6;7;8;9;10;11;12;13;14;15;16;17;18;19;20;21},{30;25;21;18;16;15;14;13;12;11;10;9;8;7;6;5;4;3;2;1;0}),0)</f>
        <v>0</v>
      </c>
      <c r="AK33" s="70"/>
      <c r="AL33" s="69">
        <f>IF(AK33,LOOKUP(AK33,{1;2;3;4;5;6;7;8;9;10;11;12;13;14;15;16;17;18;19;20;21},{15;12.5;10.5;9;8;7.5;7;6.5;6;5.5;5;4.5;4;3.5;3;2.5;2;1.5;1;0.5;0}),0)</f>
        <v>0</v>
      </c>
      <c r="AM33" s="70"/>
      <c r="AN33" s="73">
        <f>IF(AM33,LOOKUP(AM33,{1;2;3;4;5;6;7;8;9;10;11;12;13;14;15;16;17;18;19;20;21},{15;12.5;10.5;9;8;7.5;7;6.5;6;5.5;5;4.5;4;3.5;3;2.5;2;1.5;1;0.5;0}),0)</f>
        <v>0</v>
      </c>
      <c r="AO33" s="70"/>
      <c r="AP33" s="67">
        <f>IF(AO33,LOOKUP(AO33,{1;2;3;4;5;6;7;8;9;10;11;12;13;14;15;16;17;18;19;20;21},{30;25;21;18;16;15;14;13;12;11;10;9;8;7;6;5;4;3;2;1;0}),0)</f>
        <v>0</v>
      </c>
      <c r="AQ33" s="70"/>
      <c r="AR33" s="69">
        <f>IF(AQ33,LOOKUP(AQ33,{1;2;3;4;5;6;7;8;9;10;11;12;13;14;15;16;17;18;19;20;21},{30;25;21;18;16;15;14;13;12;11;10;9;8;7;6;5;4;3;2;1;0}),0)</f>
        <v>0</v>
      </c>
      <c r="AS33" s="70"/>
      <c r="AT33" s="69">
        <f>IF(AS33,LOOKUP(AS33,{1;2;3;4;5;6;7;8;9;10;11;12;13;14;15;16;17;18;19;20;21},{30;25;21;18;16;15;14;13;12;11;10;9;8;7;6;5;4;3;2;1;0}),0)</f>
        <v>0</v>
      </c>
      <c r="AU33" s="70"/>
      <c r="AV33" s="69">
        <f>IF(AU33,LOOKUP(AU33,{1;2;3;4;5;6;7;8;9;10;11;12;13;14;15;16;17;18;19;20;21},{30;25;21;18;16;15;14;13;12;11;10;9;8;7;6;5;4;3;2;1;0}),0)</f>
        <v>0</v>
      </c>
      <c r="AW33" s="70">
        <v>13</v>
      </c>
      <c r="AX33" s="74">
        <f>IF(AW33,LOOKUP(AW33,{1;2;3;4;5;6;7;8;9;10;11;12;13;14;15;16;17;18;19;20;21},{60;50;42;36;32;30;28;26;24;22;20;18;16;14;12;10;8;6;4;2;0}),0)</f>
        <v>16</v>
      </c>
      <c r="AY33" s="70"/>
      <c r="AZ33" s="71">
        <f>IF(AY33,LOOKUP(AY33,{1;2;3;4;5;6;7;8;9;10;11;12;13;14;15;16;17;18;19;20;21},{60;50;42;36;32;30;28;26;24;22;20;18;16;14;12;10;8;6;4;2;0}),0)</f>
        <v>0</v>
      </c>
      <c r="BA33" s="70"/>
      <c r="BB33" s="71">
        <f>IF(BA33,LOOKUP(BA33,{1;2;3;4;5;6;7;8;9;10;11;12;13;14;15;16;17;18;19;20;21},{60;50;42;36;32;30;28;26;24;22;20;18;16;14;12;10;8;6;4;2;0}),0)</f>
        <v>0</v>
      </c>
      <c r="BC33" s="56">
        <f t="shared" si="0"/>
        <v>8</v>
      </c>
    </row>
    <row r="34" spans="1:55" ht="16" customHeight="1" x14ac:dyDescent="0.2">
      <c r="A34" s="57">
        <f>RANK(I34,$I$6:$I$253)</f>
        <v>28</v>
      </c>
      <c r="B34" s="58">
        <v>3530882</v>
      </c>
      <c r="C34" s="75" t="s">
        <v>95</v>
      </c>
      <c r="D34" s="76" t="s">
        <v>96</v>
      </c>
      <c r="E34" s="61" t="str">
        <f>C34&amp;D34</f>
        <v>GusSCHUMACHER</v>
      </c>
      <c r="F34" s="62">
        <v>2017</v>
      </c>
      <c r="G34" s="58">
        <v>2000</v>
      </c>
      <c r="H34" s="63" t="str">
        <f>IF(ISBLANK(G34),"",IF(G34&gt;1994.9,"U23","SR"))</f>
        <v>U23</v>
      </c>
      <c r="I34" s="64">
        <f>(N34+P34+R34+T34+V34+X34+Z34+AB34+AD34+AF34+AH34+AJ34+AL34+AN34+AP34+AR34+AT34+AV34+AZ34+AX34+BB34)</f>
        <v>66</v>
      </c>
      <c r="J34" s="46">
        <f>N34+R34+X34+AB34+AD34+AH34+AP34+AX34</f>
        <v>26</v>
      </c>
      <c r="K34" s="65">
        <f>P34+T34+V34+Z34+AF34+AJ34+AL34+AN34+AR34+AT34+AV34+AZ34+BB34</f>
        <v>40</v>
      </c>
      <c r="L34" s="17"/>
      <c r="M34" s="66"/>
      <c r="N34" s="67">
        <f>IF(M34,LOOKUP(M34,{1;2;3;4;5;6;7;8;9;10;11;12;13;14;15;16;17;18;19;20;21},{30;25;21;18;16;15;14;13;12;11;10;9;8;7;6;5;4;3;2;1;0}),0)</f>
        <v>0</v>
      </c>
      <c r="O34" s="66"/>
      <c r="P34" s="69">
        <f>IF(O34,LOOKUP(O34,{1;2;3;4;5;6;7;8;9;10;11;12;13;14;15;16;17;18;19;20;21},{30;25;21;18;16;15;14;13;12;11;10;9;8;7;6;5;4;3;2;1;0}),0)</f>
        <v>0</v>
      </c>
      <c r="Q34" s="70"/>
      <c r="R34" s="67">
        <f>IF(Q34,LOOKUP(Q34,{1;2;3;4;5;6;7;8;9;10;11;12;13;14;15;16;17;18;19;20;21},{30;25;21;18;16;15;14;13;12;11;10;9;8;7;6;5;4;3;2;1;0}),0)</f>
        <v>0</v>
      </c>
      <c r="S34" s="70"/>
      <c r="T34" s="69">
        <f>IF(S34,LOOKUP(S34,{1;2;3;4;5;6;7;8;9;10;11;12;13;14;15;16;17;18;19;20;21},{30;25;21;18;16;15;14;13;12;11;10;9;8;7;6;5;4;3;2;1;0}),0)</f>
        <v>0</v>
      </c>
      <c r="U34" s="72">
        <v>6</v>
      </c>
      <c r="V34" s="71">
        <f>IF(U34,LOOKUP(U34,{1;2;3;4;5;6;7;8;9;10;11;12;13;14;15;16;17;18;19;20;21},{60;50;42;36;32;30;28;26;24;22;20;18;16;14;12;10;8;6;4;2;0}),0)</f>
        <v>30</v>
      </c>
      <c r="W34" s="72">
        <v>8</v>
      </c>
      <c r="X34" s="67">
        <f>IF(W34,LOOKUP(W34,{1;2;3;4;5;6;7;8;9;10;11;12;13;14;15;16;17;18;19;20;21},{60;50;42;36;32;30;28;26;24;22;20;18;16;14;12;10;8;6;4;2;0}),0)</f>
        <v>26</v>
      </c>
      <c r="Y34" s="72">
        <v>16</v>
      </c>
      <c r="Z34" s="71">
        <f>IF(Y34,LOOKUP(Y34,{1;2;3;4;5;6;7;8;9;10;11;12;13;14;15;16;17;18;19;20;21},{60;50;42;36;32;30;28;26;24;22;20;18;16;14;12;10;8;6;4;2;0}),0)</f>
        <v>10</v>
      </c>
      <c r="AA34" s="70"/>
      <c r="AB34" s="67">
        <f>IF(AA34,LOOKUP(AA34,{1;2;3;4;5;6;7;8;9;10;11;12;13;14;15;16;17;18;19;20;21},{60;50;42;36;32;30;28;26;24;22;20;18;16;14;12;10;8;6;4;2;0}),0)</f>
        <v>0</v>
      </c>
      <c r="AC34" s="70"/>
      <c r="AD34" s="67">
        <f>IF(AC34,LOOKUP(AC34,{1;2;3;4;5;6;7;8;9;10;11;12;13;14;15;16;17;18;19;20;21},{30;25;21;18;16;15;14;13;12;11;10;9;8;7;6;5;4;3;2;1;0}),0)</f>
        <v>0</v>
      </c>
      <c r="AE34" s="70"/>
      <c r="AF34" s="69">
        <f>IF(AE34,LOOKUP(AE34,{1;2;3;4;5;6;7;8;9;10;11;12;13;14;15;16;17;18;19;20;21},{30;25;21;18;16;15;14;13;12;11;10;9;8;7;6;5;4;3;2;1;0}),0)</f>
        <v>0</v>
      </c>
      <c r="AG34" s="70"/>
      <c r="AH34" s="67">
        <f>IF(AG34,LOOKUP(AG34,{1;2;3;4;5;6;7;8;9;10;11;12;13;14;15;16;17;18;19;20;21},{30;25;21;18;16;15;14;13;12;11;10;9;8;7;6;5;4;3;2;1;0}),0)</f>
        <v>0</v>
      </c>
      <c r="AI34" s="70"/>
      <c r="AJ34" s="69">
        <f>IF(AI34,LOOKUP(AI34,{1;2;3;4;5;6;7;8;9;10;11;12;13;14;15;16;17;18;19;20;21},{30;25;21;18;16;15;14;13;12;11;10;9;8;7;6;5;4;3;2;1;0}),0)</f>
        <v>0</v>
      </c>
      <c r="AK34" s="70"/>
      <c r="AL34" s="69">
        <f>IF(AK34,LOOKUP(AK34,{1;2;3;4;5;6;7;8;9;10;11;12;13;14;15;16;17;18;19;20;21},{15;12.5;10.5;9;8;7.5;7;6.5;6;5.5;5;4.5;4;3.5;3;2.5;2;1.5;1;0.5;0}),0)</f>
        <v>0</v>
      </c>
      <c r="AM34" s="70"/>
      <c r="AN34" s="73">
        <f>IF(AM34,LOOKUP(AM34,{1;2;3;4;5;6;7;8;9;10;11;12;13;14;15;16;17;18;19;20;21},{15;12.5;10.5;9;8;7.5;7;6.5;6;5.5;5;4.5;4;3.5;3;2.5;2;1.5;1;0.5;0}),0)</f>
        <v>0</v>
      </c>
      <c r="AO34" s="70"/>
      <c r="AP34" s="67">
        <f>IF(AO34,LOOKUP(AO34,{1;2;3;4;5;6;7;8;9;10;11;12;13;14;15;16;17;18;19;20;21},{30;25;21;18;16;15;14;13;12;11;10;9;8;7;6;5;4;3;2;1;0}),0)</f>
        <v>0</v>
      </c>
      <c r="AQ34" s="70"/>
      <c r="AR34" s="69">
        <f>IF(AQ34,LOOKUP(AQ34,{1;2;3;4;5;6;7;8;9;10;11;12;13;14;15;16;17;18;19;20;21},{30;25;21;18;16;15;14;13;12;11;10;9;8;7;6;5;4;3;2;1;0}),0)</f>
        <v>0</v>
      </c>
      <c r="AS34" s="70"/>
      <c r="AT34" s="69">
        <f>IF(AS34,LOOKUP(AS34,{1;2;3;4;5;6;7;8;9;10;11;12;13;14;15;16;17;18;19;20;21},{30;25;21;18;16;15;14;13;12;11;10;9;8;7;6;5;4;3;2;1;0}),0)</f>
        <v>0</v>
      </c>
      <c r="AU34" s="70"/>
      <c r="AV34" s="69">
        <f>IF(AU34,LOOKUP(AU34,{1;2;3;4;5;6;7;8;9;10;11;12;13;14;15;16;17;18;19;20;21},{30;25;21;18;16;15;14;13;12;11;10;9;8;7;6;5;4;3;2;1;0}),0)</f>
        <v>0</v>
      </c>
      <c r="AW34" s="70"/>
      <c r="AX34" s="74">
        <f>IF(AW34,LOOKUP(AW34,{1;2;3;4;5;6;7;8;9;10;11;12;13;14;15;16;17;18;19;20;21},{60;50;42;36;32;30;28;26;24;22;20;18;16;14;12;10;8;6;4;2;0}),0)</f>
        <v>0</v>
      </c>
      <c r="AY34" s="70"/>
      <c r="AZ34" s="71">
        <f>IF(AY34,LOOKUP(AY34,{1;2;3;4;5;6;7;8;9;10;11;12;13;14;15;16;17;18;19;20;21},{60;50;42;36;32;30;28;26;24;22;20;18;16;14;12;10;8;6;4;2;0}),0)</f>
        <v>0</v>
      </c>
      <c r="BA34" s="70"/>
      <c r="BB34" s="71">
        <f>IF(BA34,LOOKUP(BA34,{1;2;3;4;5;6;7;8;9;10;11;12;13;14;15;16;17;18;19;20;21},{60;50;42;36;32;30;28;26;24;22;20;18;16;14;12;10;8;6;4;2;0}),0)</f>
        <v>0</v>
      </c>
      <c r="BC34" s="56">
        <f t="shared" si="0"/>
        <v>66</v>
      </c>
    </row>
    <row r="35" spans="1:55" ht="16" customHeight="1" x14ac:dyDescent="0.2">
      <c r="A35" s="57">
        <f>RANK(I35,$I$6:$I$253)</f>
        <v>30</v>
      </c>
      <c r="B35" s="58">
        <v>3530378</v>
      </c>
      <c r="C35" s="59" t="s">
        <v>123</v>
      </c>
      <c r="D35" s="60" t="s">
        <v>124</v>
      </c>
      <c r="E35" s="61" t="str">
        <f>C35&amp;D35</f>
        <v>MatthewGELSO</v>
      </c>
      <c r="F35" s="62">
        <v>2017</v>
      </c>
      <c r="G35" s="58">
        <v>1988</v>
      </c>
      <c r="H35" s="63" t="str">
        <f>IF(ISBLANK(G35),"",IF(G35&gt;1994.9,"U23","SR"))</f>
        <v>SR</v>
      </c>
      <c r="I35" s="64">
        <f>(N35+P35+R35+T35+V35+X35+Z35+AB35+AD35+AF35+AH35+AJ35+AL35+AN35+AP35+AR35+AT35+AV35+AZ35+AX35+BB35)</f>
        <v>64</v>
      </c>
      <c r="J35" s="46">
        <f>N35+R35+X35+AB35+AD35+AH35+AP35+AX35</f>
        <v>12</v>
      </c>
      <c r="K35" s="65">
        <f>P35+T35+V35+Z35+AF35+AJ35+AL35+AN35+AR35+AT35+AV35+AZ35+BB35</f>
        <v>52</v>
      </c>
      <c r="L35" s="17"/>
      <c r="M35" s="66"/>
      <c r="N35" s="67">
        <f>IF(M35,LOOKUP(M35,{1;2;3;4;5;6;7;8;9;10;11;12;13;14;15;16;17;18;19;20;21},{30;25;21;18;16;15;14;13;12;11;10;9;8;7;6;5;4;3;2;1;0}),0)</f>
        <v>0</v>
      </c>
      <c r="O35" s="68">
        <v>18</v>
      </c>
      <c r="P35" s="69">
        <f>IF(O35,LOOKUP(O35,{1;2;3;4;5;6;7;8;9;10;11;12;13;14;15;16;17;18;19;20;21},{30;25;21;18;16;15;14;13;12;11;10;9;8;7;6;5;4;3;2;1;0}),0)</f>
        <v>3</v>
      </c>
      <c r="Q35" s="70"/>
      <c r="R35" s="67">
        <f>IF(Q35,LOOKUP(Q35,{1;2;3;4;5;6;7;8;9;10;11;12;13;14;15;16;17;18;19;20;21},{30;25;21;18;16;15;14;13;12;11;10;9;8;7;6;5;4;3;2;1;0}),0)</f>
        <v>0</v>
      </c>
      <c r="S35" s="72">
        <v>18</v>
      </c>
      <c r="T35" s="69">
        <f>IF(S35,LOOKUP(S35,{1;2;3;4;5;6;7;8;9;10;11;12;13;14;15;16;17;18;19;20;21},{30;25;21;18;16;15;14;13;12;11;10;9;8;7;6;5;4;3;2;1;0}),0)</f>
        <v>3</v>
      </c>
      <c r="U35" s="72">
        <v>17</v>
      </c>
      <c r="V35" s="71">
        <f>IF(U35,LOOKUP(U35,{1;2;3;4;5;6;7;8;9;10;11;12;13;14;15;16;17;18;19;20;21},{60;50;42;36;32;30;28;26;24;22;20;18;16;14;12;10;8;6;4;2;0}),0)</f>
        <v>8</v>
      </c>
      <c r="W35" s="70"/>
      <c r="X35" s="67">
        <f>IF(W35,LOOKUP(W35,{1;2;3;4;5;6;7;8;9;10;11;12;13;14;15;16;17;18;19;20;21},{60;50;42;36;32;30;28;26;24;22;20;18;16;14;12;10;8;6;4;2;0}),0)</f>
        <v>0</v>
      </c>
      <c r="Y35" s="72">
        <v>19</v>
      </c>
      <c r="Z35" s="71">
        <f>IF(Y35,LOOKUP(Y35,{1;2;3;4;5;6;7;8;9;10;11;12;13;14;15;16;17;18;19;20;21},{60;50;42;36;32;30;28;26;24;22;20;18;16;14;12;10;8;6;4;2;0}),0)</f>
        <v>4</v>
      </c>
      <c r="AA35" s="72">
        <v>15</v>
      </c>
      <c r="AB35" s="67">
        <f>IF(AA35,LOOKUP(AA35,{1;2;3;4;5;6;7;8;9;10;11;12;13;14;15;16;17;18;19;20;21},{60;50;42;36;32;30;28;26;24;22;20;18;16;14;12;10;8;6;4;2;0}),0)</f>
        <v>12</v>
      </c>
      <c r="AC35" s="70"/>
      <c r="AD35" s="67">
        <f>IF(AC35,LOOKUP(AC35,{1;2;3;4;5;6;7;8;9;10;11;12;13;14;15;16;17;18;19;20;21},{30;25;21;18;16;15;14;13;12;11;10;9;8;7;6;5;4;3;2;1;0}),0)</f>
        <v>0</v>
      </c>
      <c r="AE35" s="70"/>
      <c r="AF35" s="69">
        <f>IF(AE35,LOOKUP(AE35,{1;2;3;4;5;6;7;8;9;10;11;12;13;14;15;16;17;18;19;20;21},{30;25;21;18;16;15;14;13;12;11;10;9;8;7;6;5;4;3;2;1;0}),0)</f>
        <v>0</v>
      </c>
      <c r="AG35" s="70"/>
      <c r="AH35" s="67">
        <f>IF(AG35,LOOKUP(AG35,{1;2;3;4;5;6;7;8;9;10;11;12;13;14;15;16;17;18;19;20;21},{30;25;21;18;16;15;14;13;12;11;10;9;8;7;6;5;4;3;2;1;0}),0)</f>
        <v>0</v>
      </c>
      <c r="AI35" s="70"/>
      <c r="AJ35" s="69">
        <f>IF(AI35,LOOKUP(AI35,{1;2;3;4;5;6;7;8;9;10;11;12;13;14;15;16;17;18;19;20;21},{30;25;21;18;16;15;14;13;12;11;10;9;8;7;6;5;4;3;2;1;0}),0)</f>
        <v>0</v>
      </c>
      <c r="AK35" s="70"/>
      <c r="AL35" s="69">
        <f>IF(AK35,LOOKUP(AK35,{1;2;3;4;5;6;7;8;9;10;11;12;13;14;15;16;17;18;19;20;21},{15;12.5;10.5;9;8;7.5;7;6.5;6;5.5;5;4.5;4;3.5;3;2.5;2;1.5;1;0.5;0}),0)</f>
        <v>0</v>
      </c>
      <c r="AM35" s="70"/>
      <c r="AN35" s="73">
        <f>IF(AM35,LOOKUP(AM35,{1;2;3;4;5;6;7;8;9;10;11;12;13;14;15;16;17;18;19;20;21},{15;12.5;10.5;9;8;7.5;7;6.5;6;5.5;5;4.5;4;3.5;3;2.5;2;1.5;1;0.5;0}),0)</f>
        <v>0</v>
      </c>
      <c r="AO35" s="70"/>
      <c r="AP35" s="67">
        <f>IF(AO35,LOOKUP(AO35,{1;2;3;4;5;6;7;8;9;10;11;12;13;14;15;16;17;18;19;20;21},{30;25;21;18;16;15;14;13;12;11;10;9;8;7;6;5;4;3;2;1;0}),0)</f>
        <v>0</v>
      </c>
      <c r="AQ35" s="70"/>
      <c r="AR35" s="69">
        <f>IF(AQ35,LOOKUP(AQ35,{1;2;3;4;5;6;7;8;9;10;11;12;13;14;15;16;17;18;19;20;21},{30;25;21;18;16;15;14;13;12;11;10;9;8;7;6;5;4;3;2;1;0}),0)</f>
        <v>0</v>
      </c>
      <c r="AS35" s="70"/>
      <c r="AT35" s="69">
        <f>IF(AS35,LOOKUP(AS35,{1;2;3;4;5;6;7;8;9;10;11;12;13;14;15;16;17;18;19;20;21},{30;25;21;18;16;15;14;13;12;11;10;9;8;7;6;5;4;3;2;1;0}),0)</f>
        <v>0</v>
      </c>
      <c r="AU35" s="70"/>
      <c r="AV35" s="69">
        <f>IF(AU35,LOOKUP(AU35,{1;2;3;4;5;6;7;8;9;10;11;12;13;14;15;16;17;18;19;20;21},{30;25;21;18;16;15;14;13;12;11;10;9;8;7;6;5;4;3;2;1;0}),0)</f>
        <v>0</v>
      </c>
      <c r="AW35" s="70"/>
      <c r="AX35" s="74">
        <f>IF(AW35,LOOKUP(AW35,{1;2;3;4;5;6;7;8;9;10;11;12;13;14;15;16;17;18;19;20;21},{60;50;42;36;32;30;28;26;24;22;20;18;16;14;12;10;8;6;4;2;0}),0)</f>
        <v>0</v>
      </c>
      <c r="AY35" s="70">
        <v>11</v>
      </c>
      <c r="AZ35" s="71">
        <f>IF(AY35,LOOKUP(AY35,{1;2;3;4;5;6;7;8;9;10;11;12;13;14;15;16;17;18;19;20;21},{60;50;42;36;32;30;28;26;24;22;20;18;16;14;12;10;8;6;4;2;0}),0)</f>
        <v>20</v>
      </c>
      <c r="BA35" s="70">
        <v>14</v>
      </c>
      <c r="BB35" s="71">
        <f>IF(BA35,LOOKUP(BA35,{1;2;3;4;5;6;7;8;9;10;11;12;13;14;15;16;17;18;19;20;21},{60;50;42;36;32;30;28;26;24;22;20;18;16;14;12;10;8;6;4;2;0}),0)</f>
        <v>14</v>
      </c>
      <c r="BC35" s="56">
        <f t="shared" si="0"/>
        <v>38</v>
      </c>
    </row>
    <row r="36" spans="1:55" ht="16" customHeight="1" x14ac:dyDescent="0.2">
      <c r="A36" s="57">
        <f>RANK(I36,$I$6:$I$253)</f>
        <v>31</v>
      </c>
      <c r="B36" s="58">
        <v>3530679</v>
      </c>
      <c r="C36" s="59" t="s">
        <v>97</v>
      </c>
      <c r="D36" s="60" t="s">
        <v>98</v>
      </c>
      <c r="E36" s="61" t="str">
        <f>C36&amp;D36</f>
        <v>KyleBRATRUD</v>
      </c>
      <c r="F36" s="62">
        <v>2017</v>
      </c>
      <c r="G36" s="58">
        <v>1993</v>
      </c>
      <c r="H36" s="63" t="str">
        <f>IF(ISBLANK(G36),"",IF(G36&gt;1994.9,"U23","SR"))</f>
        <v>SR</v>
      </c>
      <c r="I36" s="64">
        <f>(N36+P36+R36+T36+V36+X36+Z36+AB36+AD36+AF36+AH36+AJ36+AL36+AN36+AP36+AR36+AT36+AV36+AZ36+AX36+BB36)</f>
        <v>63</v>
      </c>
      <c r="J36" s="46">
        <f>N36+R36+X36+AB36+AD36+AH36+AP36+AX36</f>
        <v>0</v>
      </c>
      <c r="K36" s="65">
        <f>P36+T36+V36+Z36+AF36+AJ36+AL36+AN36+AR36+AT36+AV36+AZ36+BB36</f>
        <v>63</v>
      </c>
      <c r="L36" s="17"/>
      <c r="M36" s="66"/>
      <c r="N36" s="67">
        <f>IF(M36,LOOKUP(M36,{1;2;3;4;5;6;7;8;9;10;11;12;13;14;15;16;17;18;19;20;21},{30;25;21;18;16;15;14;13;12;11;10;9;8;7;6;5;4;3;2;1;0}),0)</f>
        <v>0</v>
      </c>
      <c r="O36" s="68">
        <v>4</v>
      </c>
      <c r="P36" s="69">
        <f>IF(O36,LOOKUP(O36,{1;2;3;4;5;6;7;8;9;10;11;12;13;14;15;16;17;18;19;20;21},{30;25;21;18;16;15;14;13;12;11;10;9;8;7;6;5;4;3;2;1;0}),0)</f>
        <v>18</v>
      </c>
      <c r="Q36" s="70"/>
      <c r="R36" s="67">
        <f>IF(Q36,LOOKUP(Q36,{1;2;3;4;5;6;7;8;9;10;11;12;13;14;15;16;17;18;19;20;21},{30;25;21;18;16;15;14;13;12;11;10;9;8;7;6;5;4;3;2;1;0}),0)</f>
        <v>0</v>
      </c>
      <c r="S36" s="70"/>
      <c r="T36" s="69">
        <f>IF(S36,LOOKUP(S36,{1;2;3;4;5;6;7;8;9;10;11;12;13;14;15;16;17;18;19;20;21},{30;25;21;18;16;15;14;13;12;11;10;9;8;7;6;5;4;3;2;1;0}),0)</f>
        <v>0</v>
      </c>
      <c r="U36" s="70"/>
      <c r="V36" s="71">
        <f>IF(U36,LOOKUP(U36,{1;2;3;4;5;6;7;8;9;10;11;12;13;14;15;16;17;18;19;20;21},{60;50;42;36;32;30;28;26;24;22;20;18;16;14;12;10;8;6;4;2;0}),0)</f>
        <v>0</v>
      </c>
      <c r="W36" s="70"/>
      <c r="X36" s="67">
        <f>IF(W36,LOOKUP(W36,{1;2;3;4;5;6;7;8;9;10;11;12;13;14;15;16;17;18;19;20;21},{60;50;42;36;32;30;28;26;24;22;20;18;16;14;12;10;8;6;4;2;0}),0)</f>
        <v>0</v>
      </c>
      <c r="Y36" s="70"/>
      <c r="Z36" s="71">
        <f>IF(Y36,LOOKUP(Y36,{1;2;3;4;5;6;7;8;9;10;11;12;13;14;15;16;17;18;19;20;21},{60;50;42;36;32;30;28;26;24;22;20;18;16;14;12;10;8;6;4;2;0}),0)</f>
        <v>0</v>
      </c>
      <c r="AA36" s="70"/>
      <c r="AB36" s="67">
        <f>IF(AA36,LOOKUP(AA36,{1;2;3;4;5;6;7;8;9;10;11;12;13;14;15;16;17;18;19;20;21},{60;50;42;36;32;30;28;26;24;22;20;18;16;14;12;10;8;6;4;2;0}),0)</f>
        <v>0</v>
      </c>
      <c r="AC36" s="70"/>
      <c r="AD36" s="67">
        <f>IF(AC36,LOOKUP(AC36,{1;2;3;4;5;6;7;8;9;10;11;12;13;14;15;16;17;18;19;20;21},{30;25;21;18;16;15;14;13;12;11;10;9;8;7;6;5;4;3;2;1;0}),0)</f>
        <v>0</v>
      </c>
      <c r="AE36" s="70"/>
      <c r="AF36" s="69">
        <f>IF(AE36,LOOKUP(AE36,{1;2;3;4;5;6;7;8;9;10;11;12;13;14;15;16;17;18;19;20;21},{30;25;21;18;16;15;14;13;12;11;10;9;8;7;6;5;4;3;2;1;0}),0)</f>
        <v>0</v>
      </c>
      <c r="AG36" s="70"/>
      <c r="AH36" s="67">
        <f>IF(AG36,LOOKUP(AG36,{1;2;3;4;5;6;7;8;9;10;11;12;13;14;15;16;17;18;19;20;21},{30;25;21;18;16;15;14;13;12;11;10;9;8;7;6;5;4;3;2;1;0}),0)</f>
        <v>0</v>
      </c>
      <c r="AI36" s="70"/>
      <c r="AJ36" s="69">
        <f>IF(AI36,LOOKUP(AI36,{1;2;3;4;5;6;7;8;9;10;11;12;13;14;15;16;17;18;19;20;21},{30;25;21;18;16;15;14;13;12;11;10;9;8;7;6;5;4;3;2;1;0}),0)</f>
        <v>0</v>
      </c>
      <c r="AK36" s="70"/>
      <c r="AL36" s="69">
        <f>IF(AK36,LOOKUP(AK36,{1;2;3;4;5;6;7;8;9;10;11;12;13;14;15;16;17;18;19;20;21},{15;12.5;10.5;9;8;7.5;7;6.5;6;5.5;5;4.5;4;3.5;3;2.5;2;1.5;1;0.5;0}),0)</f>
        <v>0</v>
      </c>
      <c r="AM36" s="70"/>
      <c r="AN36" s="73">
        <f>IF(AM36,LOOKUP(AM36,{1;2;3;4;5;6;7;8;9;10;11;12;13;14;15;16;17;18;19;20;21},{15;12.5;10.5;9;8;7.5;7;6.5;6;5.5;5;4.5;4;3.5;3;2.5;2;1.5;1;0.5;0}),0)</f>
        <v>0</v>
      </c>
      <c r="AO36" s="70"/>
      <c r="AP36" s="67">
        <f>IF(AO36,LOOKUP(AO36,{1;2;3;4;5;6;7;8;9;10;11;12;13;14;15;16;17;18;19;20;21},{30;25;21;18;16;15;14;13;12;11;10;9;8;7;6;5;4;3;2;1;0}),0)</f>
        <v>0</v>
      </c>
      <c r="AQ36" s="72">
        <v>10</v>
      </c>
      <c r="AR36" s="69">
        <f>IF(AQ36,LOOKUP(AQ36,{1;2;3;4;5;6;7;8;9;10;11;12;13;14;15;16;17;18;19;20;21},{30;25;21;18;16;15;14;13;12;11;10;9;8;7;6;5;4;3;2;1;0}),0)</f>
        <v>11</v>
      </c>
      <c r="AS36" s="72">
        <v>8</v>
      </c>
      <c r="AT36" s="69">
        <f>IF(AS36,LOOKUP(AS36,{1;2;3;4;5;6;7;8;9;10;11;12;13;14;15;16;17;18;19;20;21},{30;25;21;18;16;15;14;13;12;11;10;9;8;7;6;5;4;3;2;1;0}),0)</f>
        <v>13</v>
      </c>
      <c r="AU36" s="72">
        <v>3</v>
      </c>
      <c r="AV36" s="69">
        <f>IF(AU36,LOOKUP(AU36,{1;2;3;4;5;6;7;8;9;10;11;12;13;14;15;16;17;18;19;20;21},{30;25;21;18;16;15;14;13;12;11;10;9;8;7;6;5;4;3;2;1;0}),0)</f>
        <v>21</v>
      </c>
      <c r="AW36" s="70"/>
      <c r="AX36" s="74">
        <f>IF(AW36,LOOKUP(AW36,{1;2;3;4;5;6;7;8;9;10;11;12;13;14;15;16;17;18;19;20;21},{60;50;42;36;32;30;28;26;24;22;20;18;16;14;12;10;8;6;4;2;0}),0)</f>
        <v>0</v>
      </c>
      <c r="AY36" s="70"/>
      <c r="AZ36" s="71">
        <f>IF(AY36,LOOKUP(AY36,{1;2;3;4;5;6;7;8;9;10;11;12;13;14;15;16;17;18;19;20;21},{60;50;42;36;32;30;28;26;24;22;20;18;16;14;12;10;8;6;4;2;0}),0)</f>
        <v>0</v>
      </c>
      <c r="BA36" s="70"/>
      <c r="BB36" s="71">
        <f>IF(BA36,LOOKUP(BA36,{1;2;3;4;5;6;7;8;9;10;11;12;13;14;15;16;17;18;19;20;21},{60;50;42;36;32;30;28;26;24;22;20;18;16;14;12;10;8;6;4;2;0}),0)</f>
        <v>0</v>
      </c>
      <c r="BC36" s="56">
        <f t="shared" si="0"/>
        <v>0</v>
      </c>
    </row>
    <row r="37" spans="1:55" ht="16" customHeight="1" x14ac:dyDescent="0.2">
      <c r="A37" s="57">
        <f>RANK(I37,$I$6:$I$253)</f>
        <v>32</v>
      </c>
      <c r="B37" s="58"/>
      <c r="C37" s="75" t="s">
        <v>113</v>
      </c>
      <c r="D37" s="76" t="s">
        <v>701</v>
      </c>
      <c r="E37" s="61" t="str">
        <f>C37&amp;D37</f>
        <v>AndrewNEWELL</v>
      </c>
      <c r="F37" s="62">
        <v>2017</v>
      </c>
      <c r="G37" s="58"/>
      <c r="H37" s="63" t="str">
        <f>IF(ISBLANK(G37),"",IF(G37&gt;1994.9,"U23","SR"))</f>
        <v/>
      </c>
      <c r="I37" s="64">
        <f>(N37+P37+R37+T37+V37+X37+Z37+AB37+AD37+AF37+AH37+AJ37+AL37+AN37+AP37+AR37+AT37+AV37+AZ37+AX37+BB37)</f>
        <v>60</v>
      </c>
      <c r="J37" s="46">
        <f>N37+R37+X37+AB37+AD37+AH37+AP37+AX37</f>
        <v>60</v>
      </c>
      <c r="K37" s="65">
        <f>P37+T37+V37+Z37+AF37+AJ37+AL37+AN37+AR37+AT37+AV37+AZ37+BB37</f>
        <v>0</v>
      </c>
      <c r="L37" s="17"/>
      <c r="M37" s="66"/>
      <c r="N37" s="67">
        <f>IF(M37,LOOKUP(M37,{1;2;3;4;5;6;7;8;9;10;11;12;13;14;15;16;17;18;19;20;21},{30;25;21;18;16;15;14;13;12;11;10;9;8;7;6;5;4;3;2;1;0}),0)</f>
        <v>0</v>
      </c>
      <c r="O37" s="66"/>
      <c r="P37" s="69">
        <f>IF(O37,LOOKUP(O37,{1;2;3;4;5;6;7;8;9;10;11;12;13;14;15;16;17;18;19;20;21},{30;25;21;18;16;15;14;13;12;11;10;9;8;7;6;5;4;3;2;1;0}),0)</f>
        <v>0</v>
      </c>
      <c r="Q37" s="70"/>
      <c r="R37" s="67">
        <f>IF(Q37,LOOKUP(Q37,{1;2;3;4;5;6;7;8;9;10;11;12;13;14;15;16;17;18;19;20;21},{30;25;21;18;16;15;14;13;12;11;10;9;8;7;6;5;4;3;2;1;0}),0)</f>
        <v>0</v>
      </c>
      <c r="S37" s="70"/>
      <c r="T37" s="69">
        <f>IF(S37,LOOKUP(S37,{1;2;3;4;5;6;7;8;9;10;11;12;13;14;15;16;17;18;19;20;21},{30;25;21;18;16;15;14;13;12;11;10;9;8;7;6;5;4;3;2;1;0}),0)</f>
        <v>0</v>
      </c>
      <c r="U37" s="70"/>
      <c r="V37" s="71">
        <f>IF(U37,LOOKUP(U37,{1;2;3;4;5;6;7;8;9;10;11;12;13;14;15;16;17;18;19;20;21},{60;50;42;36;32;30;28;26;24;22;20;18;16;14;12;10;8;6;4;2;0}),0)</f>
        <v>0</v>
      </c>
      <c r="W37" s="70"/>
      <c r="X37" s="67">
        <f>IF(W37,LOOKUP(W37,{1;2;3;4;5;6;7;8;9;10;11;12;13;14;15;16;17;18;19;20;21},{60;50;42;36;32;30;28;26;24;22;20;18;16;14;12;10;8;6;4;2;0}),0)</f>
        <v>0</v>
      </c>
      <c r="Y37" s="70"/>
      <c r="Z37" s="71">
        <f>IF(Y37,LOOKUP(Y37,{1;2;3;4;5;6;7;8;9;10;11;12;13;14;15;16;17;18;19;20;21},{60;50;42;36;32;30;28;26;24;22;20;18;16;14;12;10;8;6;4;2;0}),0)</f>
        <v>0</v>
      </c>
      <c r="AA37" s="70"/>
      <c r="AB37" s="67">
        <f>IF(AA37,LOOKUP(AA37,{1;2;3;4;5;6;7;8;9;10;11;12;13;14;15;16;17;18;19;20;21},{60;50;42;36;32;30;28;26;24;22;20;18;16;14;12;10;8;6;4;2;0}),0)</f>
        <v>0</v>
      </c>
      <c r="AC37" s="70"/>
      <c r="AD37" s="67">
        <f>IF(AC37,LOOKUP(AC37,{1;2;3;4;5;6;7;8;9;10;11;12;13;14;15;16;17;18;19;20;21},{30;25;21;18;16;15;14;13;12;11;10;9;8;7;6;5;4;3;2;1;0}),0)</f>
        <v>0</v>
      </c>
      <c r="AE37" s="70"/>
      <c r="AF37" s="69">
        <f>IF(AE37,LOOKUP(AE37,{1;2;3;4;5;6;7;8;9;10;11;12;13;14;15;16;17;18;19;20;21},{30;25;21;18;16;15;14;13;12;11;10;9;8;7;6;5;4;3;2;1;0}),0)</f>
        <v>0</v>
      </c>
      <c r="AG37" s="70"/>
      <c r="AH37" s="67">
        <f>IF(AG37,LOOKUP(AG37,{1;2;3;4;5;6;7;8;9;10;11;12;13;14;15;16;17;18;19;20;21},{30;25;21;18;16;15;14;13;12;11;10;9;8;7;6;5;4;3;2;1;0}),0)</f>
        <v>0</v>
      </c>
      <c r="AI37" s="70"/>
      <c r="AJ37" s="69">
        <f>IF(AI37,LOOKUP(AI37,{1;2;3;4;5;6;7;8;9;10;11;12;13;14;15;16;17;18;19;20;21},{30;25;21;18;16;15;14;13;12;11;10;9;8;7;6;5;4;3;2;1;0}),0)</f>
        <v>0</v>
      </c>
      <c r="AK37" s="70"/>
      <c r="AL37" s="69">
        <f>IF(AK37,LOOKUP(AK37,{1;2;3;4;5;6;7;8;9;10;11;12;13;14;15;16;17;18;19;20;21},{15;12.5;10.5;9;8;7.5;7;6.5;6;5.5;5;4.5;4;3.5;3;2.5;2;1.5;1;0.5;0}),0)</f>
        <v>0</v>
      </c>
      <c r="AM37" s="70"/>
      <c r="AN37" s="73">
        <f>IF(AM37,LOOKUP(AM37,{1;2;3;4;5;6;7;8;9;10;11;12;13;14;15;16;17;18;19;20;21},{15;12.5;10.5;9;8;7.5;7;6.5;6;5.5;5;4.5;4;3.5;3;2.5;2;1.5;1;0.5;0}),0)</f>
        <v>0</v>
      </c>
      <c r="AO37" s="70"/>
      <c r="AP37" s="67">
        <f>IF(AO37,LOOKUP(AO37,{1;2;3;4;5;6;7;8;9;10;11;12;13;14;15;16;17;18;19;20;21},{30;25;21;18;16;15;14;13;12;11;10;9;8;7;6;5;4;3;2;1;0}),0)</f>
        <v>0</v>
      </c>
      <c r="AQ37" s="70"/>
      <c r="AR37" s="69">
        <f>IF(AQ37,LOOKUP(AQ37,{1;2;3;4;5;6;7;8;9;10;11;12;13;14;15;16;17;18;19;20;21},{30;25;21;18;16;15;14;13;12;11;10;9;8;7;6;5;4;3;2;1;0}),0)</f>
        <v>0</v>
      </c>
      <c r="AS37" s="70"/>
      <c r="AT37" s="69">
        <f>IF(AS37,LOOKUP(AS37,{1;2;3;4;5;6;7;8;9;10;11;12;13;14;15;16;17;18;19;20;21},{30;25;21;18;16;15;14;13;12;11;10;9;8;7;6;5;4;3;2;1;0}),0)</f>
        <v>0</v>
      </c>
      <c r="AU37" s="70"/>
      <c r="AV37" s="69">
        <f>IF(AU37,LOOKUP(AU37,{1;2;3;4;5;6;7;8;9;10;11;12;13;14;15;16;17;18;19;20;21},{30;25;21;18;16;15;14;13;12;11;10;9;8;7;6;5;4;3;2;1;0}),0)</f>
        <v>0</v>
      </c>
      <c r="AW37" s="70">
        <v>1</v>
      </c>
      <c r="AX37" s="74">
        <f>IF(AW37,LOOKUP(AW37,{1;2;3;4;5;6;7;8;9;10;11;12;13;14;15;16;17;18;19;20;21},{60;50;42;36;32;30;28;26;24;22;20;18;16;14;12;10;8;6;4;2;0}),0)</f>
        <v>60</v>
      </c>
      <c r="AY37" s="70"/>
      <c r="AZ37" s="71">
        <f>IF(AY37,LOOKUP(AY37,{1;2;3;4;5;6;7;8;9;10;11;12;13;14;15;16;17;18;19;20;21},{60;50;42;36;32;30;28;26;24;22;20;18;16;14;12;10;8;6;4;2;0}),0)</f>
        <v>0</v>
      </c>
      <c r="BA37" s="70"/>
      <c r="BB37" s="186"/>
      <c r="BC37" s="56">
        <f t="shared" si="0"/>
        <v>0</v>
      </c>
    </row>
    <row r="38" spans="1:55" ht="16" customHeight="1" x14ac:dyDescent="0.2">
      <c r="A38" s="57">
        <f>RANK(I38,$I$6:$I$253)</f>
        <v>33</v>
      </c>
      <c r="B38" s="58">
        <v>3530600</v>
      </c>
      <c r="C38" s="75" t="s">
        <v>99</v>
      </c>
      <c r="D38" s="76" t="s">
        <v>100</v>
      </c>
      <c r="E38" s="61" t="str">
        <f>C38&amp;D38</f>
        <v>NickMICHAUD</v>
      </c>
      <c r="F38" s="62">
        <v>2017</v>
      </c>
      <c r="G38" s="58">
        <v>1992</v>
      </c>
      <c r="H38" s="63" t="str">
        <f>IF(ISBLANK(G38),"",IF(G38&gt;1994.9,"U23","SR"))</f>
        <v>SR</v>
      </c>
      <c r="I38" s="64">
        <f>(N38+P38+R38+T38+V38+X38+Z38+AB38+AD38+AF38+AH38+AJ38+AL38+AN38+AP38+AR38+AT38+AV38+AZ38+AX38+BB38)</f>
        <v>59</v>
      </c>
      <c r="J38" s="46">
        <f>N38+R38+X38+AB38+AD38+AH38+AP38+AX38</f>
        <v>59</v>
      </c>
      <c r="K38" s="65">
        <f>P38+T38+V38+Z38+AF38+AJ38+AL38+AN38+AR38+AT38+AV38+AZ38+BB38</f>
        <v>0</v>
      </c>
      <c r="L38" s="17"/>
      <c r="M38" s="68">
        <v>1</v>
      </c>
      <c r="N38" s="67">
        <f>IF(M38,LOOKUP(M38,{1;2;3;4;5;6;7;8;9;10;11;12;13;14;15;16;17;18;19;20;21},{30;25;21;18;16;15;14;13;12;11;10;9;8;7;6;5;4;3;2;1;0}),0)</f>
        <v>30</v>
      </c>
      <c r="O38" s="66"/>
      <c r="P38" s="69">
        <f>IF(O38,LOOKUP(O38,{1;2;3;4;5;6;7;8;9;10;11;12;13;14;15;16;17;18;19;20;21},{30;25;21;18;16;15;14;13;12;11;10;9;8;7;6;5;4;3;2;1;0}),0)</f>
        <v>0</v>
      </c>
      <c r="Q38" s="72">
        <v>12</v>
      </c>
      <c r="R38" s="67">
        <f>IF(Q38,LOOKUP(Q38,{1;2;3;4;5;6;7;8;9;10;11;12;13;14;15;16;17;18;19;20;21},{30;25;21;18;16;15;14;13;12;11;10;9;8;7;6;5;4;3;2;1;0}),0)</f>
        <v>9</v>
      </c>
      <c r="S38" s="70"/>
      <c r="T38" s="69">
        <f>IF(S38,LOOKUP(S38,{1;2;3;4;5;6;7;8;9;10;11;12;13;14;15;16;17;18;19;20;21},{30;25;21;18;16;15;14;13;12;11;10;9;8;7;6;5;4;3;2;1;0}),0)</f>
        <v>0</v>
      </c>
      <c r="U38" s="70"/>
      <c r="V38" s="71">
        <f>IF(U38,LOOKUP(U38,{1;2;3;4;5;6;7;8;9;10;11;12;13;14;15;16;17;18;19;20;21},{60;50;42;36;32;30;28;26;24;22;20;18;16;14;12;10;8;6;4;2;0}),0)</f>
        <v>0</v>
      </c>
      <c r="W38" s="72">
        <v>11</v>
      </c>
      <c r="X38" s="67">
        <f>IF(W38,LOOKUP(W38,{1;2;3;4;5;6;7;8;9;10;11;12;13;14;15;16;17;18;19;20;21},{60;50;42;36;32;30;28;26;24;22;20;18;16;14;12;10;8;6;4;2;0}),0)</f>
        <v>20</v>
      </c>
      <c r="Y38" s="70"/>
      <c r="Z38" s="71">
        <f>IF(Y38,LOOKUP(Y38,{1;2;3;4;5;6;7;8;9;10;11;12;13;14;15;16;17;18;19;20;21},{60;50;42;36;32;30;28;26;24;22;20;18;16;14;12;10;8;6;4;2;0}),0)</f>
        <v>0</v>
      </c>
      <c r="AA38" s="70"/>
      <c r="AB38" s="67">
        <f>IF(AA38,LOOKUP(AA38,{1;2;3;4;5;6;7;8;9;10;11;12;13;14;15;16;17;18;19;20;21},{60;50;42;36;32;30;28;26;24;22;20;18;16;14;12;10;8;6;4;2;0}),0)</f>
        <v>0</v>
      </c>
      <c r="AC38" s="70"/>
      <c r="AD38" s="67">
        <f>IF(AC38,LOOKUP(AC38,{1;2;3;4;5;6;7;8;9;10;11;12;13;14;15;16;17;18;19;20;21},{30;25;21;18;16;15;14;13;12;11;10;9;8;7;6;5;4;3;2;1;0}),0)</f>
        <v>0</v>
      </c>
      <c r="AE38" s="70"/>
      <c r="AF38" s="69">
        <f>IF(AE38,LOOKUP(AE38,{1;2;3;4;5;6;7;8;9;10;11;12;13;14;15;16;17;18;19;20;21},{30;25;21;18;16;15;14;13;12;11;10;9;8;7;6;5;4;3;2;1;0}),0)</f>
        <v>0</v>
      </c>
      <c r="AG38" s="70"/>
      <c r="AH38" s="67">
        <f>IF(AG38,LOOKUP(AG38,{1;2;3;4;5;6;7;8;9;10;11;12;13;14;15;16;17;18;19;20;21},{30;25;21;18;16;15;14;13;12;11;10;9;8;7;6;5;4;3;2;1;0}),0)</f>
        <v>0</v>
      </c>
      <c r="AI38" s="70"/>
      <c r="AJ38" s="69">
        <f>IF(AI38,LOOKUP(AI38,{1;2;3;4;5;6;7;8;9;10;11;12;13;14;15;16;17;18;19;20;21},{30;25;21;18;16;15;14;13;12;11;10;9;8;7;6;5;4;3;2;1;0}),0)</f>
        <v>0</v>
      </c>
      <c r="AK38" s="70"/>
      <c r="AL38" s="69">
        <f>IF(AK38,LOOKUP(AK38,{1;2;3;4;5;6;7;8;9;10;11;12;13;14;15;16;17;18;19;20;21},{15;12.5;10.5;9;8;7.5;7;6.5;6;5.5;5;4.5;4;3.5;3;2.5;2;1.5;1;0.5;0}),0)</f>
        <v>0</v>
      </c>
      <c r="AM38" s="70"/>
      <c r="AN38" s="73">
        <f>IF(AM38,LOOKUP(AM38,{1;2;3;4;5;6;7;8;9;10;11;12;13;14;15;16;17;18;19;20;21},{15;12.5;10.5;9;8;7.5;7;6.5;6;5.5;5;4.5;4;3.5;3;2.5;2;1.5;1;0.5;0}),0)</f>
        <v>0</v>
      </c>
      <c r="AO38" s="70"/>
      <c r="AP38" s="67">
        <f>IF(AO38,LOOKUP(AO38,{1;2;3;4;5;6;7;8;9;10;11;12;13;14;15;16;17;18;19;20;21},{30;25;21;18;16;15;14;13;12;11;10;9;8;7;6;5;4;3;2;1;0}),0)</f>
        <v>0</v>
      </c>
      <c r="AQ38" s="70"/>
      <c r="AR38" s="69">
        <f>IF(AQ38,LOOKUP(AQ38,{1;2;3;4;5;6;7;8;9;10;11;12;13;14;15;16;17;18;19;20;21},{30;25;21;18;16;15;14;13;12;11;10;9;8;7;6;5;4;3;2;1;0}),0)</f>
        <v>0</v>
      </c>
      <c r="AS38" s="70"/>
      <c r="AT38" s="69">
        <f>IF(AS38,LOOKUP(AS38,{1;2;3;4;5;6;7;8;9;10;11;12;13;14;15;16;17;18;19;20;21},{30;25;21;18;16;15;14;13;12;11;10;9;8;7;6;5;4;3;2;1;0}),0)</f>
        <v>0</v>
      </c>
      <c r="AU38" s="70"/>
      <c r="AV38" s="69">
        <f>IF(AU38,LOOKUP(AU38,{1;2;3;4;5;6;7;8;9;10;11;12;13;14;15;16;17;18;19;20;21},{30;25;21;18;16;15;14;13;12;11;10;9;8;7;6;5;4;3;2;1;0}),0)</f>
        <v>0</v>
      </c>
      <c r="AW38" s="70"/>
      <c r="AX38" s="74">
        <f>IF(AW38,LOOKUP(AW38,{1;2;3;4;5;6;7;8;9;10;11;12;13;14;15;16;17;18;19;20;21},{60;50;42;36;32;30;28;26;24;22;20;18;16;14;12;10;8;6;4;2;0}),0)</f>
        <v>0</v>
      </c>
      <c r="AY38" s="70"/>
      <c r="AZ38" s="71">
        <f>IF(AY38,LOOKUP(AY38,{1;2;3;4;5;6;7;8;9;10;11;12;13;14;15;16;17;18;19;20;21},{60;50;42;36;32;30;28;26;24;22;20;18;16;14;12;10;8;6;4;2;0}),0)</f>
        <v>0</v>
      </c>
      <c r="BA38" s="70"/>
      <c r="BB38" s="71">
        <f>IF(BA38,LOOKUP(BA38,{1;2;3;4;5;6;7;8;9;10;11;12;13;14;15;16;17;18;19;20;21},{60;50;42;36;32;30;28;26;24;22;20;18;16;14;12;10;8;6;4;2;0}),0)</f>
        <v>0</v>
      </c>
      <c r="BC38" s="56">
        <f t="shared" si="0"/>
        <v>20</v>
      </c>
    </row>
    <row r="39" spans="1:55" ht="16" customHeight="1" x14ac:dyDescent="0.2">
      <c r="A39" s="57">
        <f>RANK(I39,$I$6:$I$253)</f>
        <v>34</v>
      </c>
      <c r="B39" s="58">
        <v>3530902</v>
      </c>
      <c r="C39" s="59" t="s">
        <v>109</v>
      </c>
      <c r="D39" s="60" t="s">
        <v>110</v>
      </c>
      <c r="E39" s="61" t="str">
        <f>C39&amp;D39</f>
        <v>BenOGDEN</v>
      </c>
      <c r="F39" s="62">
        <v>2017</v>
      </c>
      <c r="G39" s="58">
        <v>2000</v>
      </c>
      <c r="H39" s="63" t="str">
        <f>IF(ISBLANK(G39),"",IF(G39&gt;1994.9,"U23","SR"))</f>
        <v>U23</v>
      </c>
      <c r="I39" s="64">
        <f>(N39+P39+R39+T39+V39+X39+Z39+AB39+AD39+AF39+AH39+AJ39+AL39+AN39+AP39+AR39+AT39+AV39+AZ39+AX39+BB39)</f>
        <v>54</v>
      </c>
      <c r="J39" s="46">
        <f>N39+R39+X39+AB39+AD39+AH39+AP39+AX39</f>
        <v>18</v>
      </c>
      <c r="K39" s="65">
        <f>P39+T39+V39+Z39+AF39+AJ39+AL39+AN39+AR39+AT39+AV39+AZ39+BB39</f>
        <v>36</v>
      </c>
      <c r="L39" s="17"/>
      <c r="M39" s="66"/>
      <c r="N39" s="67">
        <f>IF(M39,LOOKUP(M39,{1;2;3;4;5;6;7;8;9;10;11;12;13;14;15;16;17;18;19;20;21},{30;25;21;18;16;15;14;13;12;11;10;9;8;7;6;5;4;3;2;1;0}),0)</f>
        <v>0</v>
      </c>
      <c r="O39" s="66"/>
      <c r="P39" s="69">
        <f>IF(O39,LOOKUP(O39,{1;2;3;4;5;6;7;8;9;10;11;12;13;14;15;16;17;18;19;20;21},{30;25;21;18;16;15;14;13;12;11;10;9;8;7;6;5;4;3;2;1;0}),0)</f>
        <v>0</v>
      </c>
      <c r="Q39" s="70"/>
      <c r="R39" s="67">
        <f>IF(Q39,LOOKUP(Q39,{1;2;3;4;5;6;7;8;9;10;11;12;13;14;15;16;17;18;19;20;21},{30;25;21;18;16;15;14;13;12;11;10;9;8;7;6;5;4;3;2;1;0}),0)</f>
        <v>0</v>
      </c>
      <c r="S39" s="70"/>
      <c r="T39" s="69">
        <f>IF(S39,LOOKUP(S39,{1;2;3;4;5;6;7;8;9;10;11;12;13;14;15;16;17;18;19;20;21},{30;25;21;18;16;15;14;13;12;11;10;9;8;7;6;5;4;3;2;1;0}),0)</f>
        <v>0</v>
      </c>
      <c r="U39" s="72">
        <v>9</v>
      </c>
      <c r="V39" s="71">
        <f>IF(U39,LOOKUP(U39,{1;2;3;4;5;6;7;8;9;10;11;12;13;14;15;16;17;18;19;20;21},{60;50;42;36;32;30;28;26;24;22;20;18;16;14;12;10;8;6;4;2;0}),0)</f>
        <v>24</v>
      </c>
      <c r="W39" s="70"/>
      <c r="X39" s="67">
        <f>IF(W39,LOOKUP(W39,{1;2;3;4;5;6;7;8;9;10;11;12;13;14;15;16;17;18;19;20;21},{60;50;42;36;32;30;28;26;24;22;20;18;16;14;12;10;8;6;4;2;0}),0)</f>
        <v>0</v>
      </c>
      <c r="Y39" s="70"/>
      <c r="Z39" s="71">
        <f>IF(Y39,LOOKUP(Y39,{1;2;3;4;5;6;7;8;9;10;11;12;13;14;15;16;17;18;19;20;21},{60;50;42;36;32;30;28;26;24;22;20;18;16;14;12;10;8;6;4;2;0}),0)</f>
        <v>0</v>
      </c>
      <c r="AA39" s="72">
        <v>12</v>
      </c>
      <c r="AB39" s="67">
        <f>IF(AA39,LOOKUP(AA39,{1;2;3;4;5;6;7;8;9;10;11;12;13;14;15;16;17;18;19;20;21},{60;50;42;36;32;30;28;26;24;22;20;18;16;14;12;10;8;6;4;2;0}),0)</f>
        <v>18</v>
      </c>
      <c r="AC39" s="70"/>
      <c r="AD39" s="67">
        <f>IF(AC39,LOOKUP(AC39,{1;2;3;4;5;6;7;8;9;10;11;12;13;14;15;16;17;18;19;20;21},{30;25;21;18;16;15;14;13;12;11;10;9;8;7;6;5;4;3;2;1;0}),0)</f>
        <v>0</v>
      </c>
      <c r="AE39" s="70"/>
      <c r="AF39" s="69">
        <f>IF(AE39,LOOKUP(AE39,{1;2;3;4;5;6;7;8;9;10;11;12;13;14;15;16;17;18;19;20;21},{30;25;21;18;16;15;14;13;12;11;10;9;8;7;6;5;4;3;2;1;0}),0)</f>
        <v>0</v>
      </c>
      <c r="AG39" s="70"/>
      <c r="AH39" s="67">
        <f>IF(AG39,LOOKUP(AG39,{1;2;3;4;5;6;7;8;9;10;11;12;13;14;15;16;17;18;19;20;21},{30;25;21;18;16;15;14;13;12;11;10;9;8;7;6;5;4;3;2;1;0}),0)</f>
        <v>0</v>
      </c>
      <c r="AI39" s="70"/>
      <c r="AJ39" s="69">
        <f>IF(AI39,LOOKUP(AI39,{1;2;3;4;5;6;7;8;9;10;11;12;13;14;15;16;17;18;19;20;21},{30;25;21;18;16;15;14;13;12;11;10;9;8;7;6;5;4;3;2;1;0}),0)</f>
        <v>0</v>
      </c>
      <c r="AK39" s="70"/>
      <c r="AL39" s="69">
        <f>IF(AK39,LOOKUP(AK39,{1;2;3;4;5;6;7;8;9;10;11;12;13;14;15;16;17;18;19;20;21},{15;12.5;10.5;9;8;7.5;7;6.5;6;5.5;5;4.5;4;3.5;3;2.5;2;1.5;1;0.5;0}),0)</f>
        <v>0</v>
      </c>
      <c r="AM39" s="70"/>
      <c r="AN39" s="73">
        <f>IF(AM39,LOOKUP(AM39,{1;2;3;4;5;6;7;8;9;10;11;12;13;14;15;16;17;18;19;20;21},{15;12.5;10.5;9;8;7.5;7;6.5;6;5.5;5;4.5;4;3.5;3;2.5;2;1.5;1;0.5;0}),0)</f>
        <v>0</v>
      </c>
      <c r="AO39" s="70"/>
      <c r="AP39" s="67">
        <f>IF(AO39,LOOKUP(AO39,{1;2;3;4;5;6;7;8;9;10;11;12;13;14;15;16;17;18;19;20;21},{30;25;21;18;16;15;14;13;12;11;10;9;8;7;6;5;4;3;2;1;0}),0)</f>
        <v>0</v>
      </c>
      <c r="AQ39" s="70"/>
      <c r="AR39" s="69">
        <f>IF(AQ39,LOOKUP(AQ39,{1;2;3;4;5;6;7;8;9;10;11;12;13;14;15;16;17;18;19;20;21},{30;25;21;18;16;15;14;13;12;11;10;9;8;7;6;5;4;3;2;1;0}),0)</f>
        <v>0</v>
      </c>
      <c r="AS39" s="70"/>
      <c r="AT39" s="69">
        <f>IF(AS39,LOOKUP(AS39,{1;2;3;4;5;6;7;8;9;10;11;12;13;14;15;16;17;18;19;20;21},{30;25;21;18;16;15;14;13;12;11;10;9;8;7;6;5;4;3;2;1;0}),0)</f>
        <v>0</v>
      </c>
      <c r="AU39" s="70"/>
      <c r="AV39" s="69">
        <f>IF(AU39,LOOKUP(AU39,{1;2;3;4;5;6;7;8;9;10;11;12;13;14;15;16;17;18;19;20;21},{30;25;21;18;16;15;14;13;12;11;10;9;8;7;6;5;4;3;2;1;0}),0)</f>
        <v>0</v>
      </c>
      <c r="AW39" s="70"/>
      <c r="AX39" s="74">
        <f>IF(AW39,LOOKUP(AW39,{1;2;3;4;5;6;7;8;9;10;11;12;13;14;15;16;17;18;19;20;21},{60;50;42;36;32;30;28;26;24;22;20;18;16;14;12;10;8;6;4;2;0}),0)</f>
        <v>0</v>
      </c>
      <c r="AY39" s="70">
        <v>15</v>
      </c>
      <c r="AZ39" s="71">
        <f>IF(AY39,LOOKUP(AY39,{1;2;3;4;5;6;7;8;9;10;11;12;13;14;15;16;17;18;19;20;21},{60;50;42;36;32;30;28;26;24;22;20;18;16;14;12;10;8;6;4;2;0}),0)</f>
        <v>12</v>
      </c>
      <c r="BA39" s="70"/>
      <c r="BB39" s="71">
        <f>IF(BA39,LOOKUP(BA39,{1;2;3;4;5;6;7;8;9;10;11;12;13;14;15;16;17;18;19;20;21},{60;50;42;36;32;30;28;26;24;22;20;18;16;14;12;10;8;6;4;2;0}),0)</f>
        <v>0</v>
      </c>
      <c r="BC39" s="56">
        <f t="shared" si="0"/>
        <v>42</v>
      </c>
    </row>
    <row r="40" spans="1:55" ht="16" customHeight="1" x14ac:dyDescent="0.2">
      <c r="A40" s="57">
        <f>RANK(I40,$I$6:$I$253)</f>
        <v>34</v>
      </c>
      <c r="B40" s="58">
        <v>3530348</v>
      </c>
      <c r="C40" s="59" t="s">
        <v>102</v>
      </c>
      <c r="D40" s="60" t="s">
        <v>103</v>
      </c>
      <c r="E40" s="61" t="str">
        <f>C40&amp;D40</f>
        <v>Matt LIEBSCH</v>
      </c>
      <c r="F40" s="62">
        <v>2017</v>
      </c>
      <c r="G40" s="58">
        <v>1983</v>
      </c>
      <c r="H40" s="63" t="str">
        <f>IF(ISBLANK(G40),"",IF(G40&gt;1994.9,"U23","SR"))</f>
        <v>SR</v>
      </c>
      <c r="I40" s="64">
        <f>(N40+P40+R40+T40+V40+X40+Z40+AB40+AD40+AF40+AH40+AJ40+AL40+AN40+AP40+AR40+AT40+AV40+AZ40+AX40+BB40)</f>
        <v>54</v>
      </c>
      <c r="J40" s="46">
        <f>N40+R40+X40+AB40+AD40+AH40+AP40+AX40</f>
        <v>0</v>
      </c>
      <c r="K40" s="65">
        <f>P40+T40+V40+Z40+AF40+AJ40+AL40+AN40+AR40+AT40+AV40+AZ40+BB40</f>
        <v>54</v>
      </c>
      <c r="L40" s="17"/>
      <c r="M40" s="66"/>
      <c r="N40" s="67">
        <f>IF(M40,LOOKUP(M40,{1;2;3;4;5;6;7;8;9;10;11;12;13;14;15;16;17;18;19;20;21},{30;25;21;18;16;15;14;13;12;11;10;9;8;7;6;5;4;3;2;1;0}),0)</f>
        <v>0</v>
      </c>
      <c r="O40" s="66"/>
      <c r="P40" s="69">
        <f>IF(O40,LOOKUP(O40,{1;2;3;4;5;6;7;8;9;10;11;12;13;14;15;16;17;18;19;20;21},{30;25;21;18;16;15;14;13;12;11;10;9;8;7;6;5;4;3;2;1;0}),0)</f>
        <v>0</v>
      </c>
      <c r="Q40" s="70"/>
      <c r="R40" s="67">
        <f>IF(Q40,LOOKUP(Q40,{1;2;3;4;5;6;7;8;9;10;11;12;13;14;15;16;17;18;19;20;21},{30;25;21;18;16;15;14;13;12;11;10;9;8;7;6;5;4;3;2;1;0}),0)</f>
        <v>0</v>
      </c>
      <c r="S40" s="72">
        <v>9</v>
      </c>
      <c r="T40" s="69">
        <f>IF(S40,LOOKUP(S40,{1;2;3;4;5;6;7;8;9;10;11;12;13;14;15;16;17;18;19;20;21},{30;25;21;18;16;15;14;13;12;11;10;9;8;7;6;5;4;3;2;1;0}),0)</f>
        <v>12</v>
      </c>
      <c r="U40" s="72">
        <v>3</v>
      </c>
      <c r="V40" s="71">
        <f>IF(U40,LOOKUP(U40,{1;2;3;4;5;6;7;8;9;10;11;12;13;14;15;16;17;18;19;20;21},{60;50;42;36;32;30;28;26;24;22;20;18;16;14;12;10;8;6;4;2;0}),0)</f>
        <v>42</v>
      </c>
      <c r="W40" s="70"/>
      <c r="X40" s="67">
        <f>IF(W40,LOOKUP(W40,{1;2;3;4;5;6;7;8;9;10;11;12;13;14;15;16;17;18;19;20;21},{60;50;42;36;32;30;28;26;24;22;20;18;16;14;12;10;8;6;4;2;0}),0)</f>
        <v>0</v>
      </c>
      <c r="Y40" s="70"/>
      <c r="Z40" s="71">
        <f>IF(Y40,LOOKUP(Y40,{1;2;3;4;5;6;7;8;9;10;11;12;13;14;15;16;17;18;19;20;21},{60;50;42;36;32;30;28;26;24;22;20;18;16;14;12;10;8;6;4;2;0}),0)</f>
        <v>0</v>
      </c>
      <c r="AA40" s="70"/>
      <c r="AB40" s="67">
        <f>IF(AA40,LOOKUP(AA40,{1;2;3;4;5;6;7;8;9;10;11;12;13;14;15;16;17;18;19;20;21},{60;50;42;36;32;30;28;26;24;22;20;18;16;14;12;10;8;6;4;2;0}),0)</f>
        <v>0</v>
      </c>
      <c r="AC40" s="70"/>
      <c r="AD40" s="67">
        <f>IF(AC40,LOOKUP(AC40,{1;2;3;4;5;6;7;8;9;10;11;12;13;14;15;16;17;18;19;20;21},{30;25;21;18;16;15;14;13;12;11;10;9;8;7;6;5;4;3;2;1;0}),0)</f>
        <v>0</v>
      </c>
      <c r="AE40" s="70"/>
      <c r="AF40" s="69">
        <f>IF(AE40,LOOKUP(AE40,{1;2;3;4;5;6;7;8;9;10;11;12;13;14;15;16;17;18;19;20;21},{30;25;21;18;16;15;14;13;12;11;10;9;8;7;6;5;4;3;2;1;0}),0)</f>
        <v>0</v>
      </c>
      <c r="AG40" s="70"/>
      <c r="AH40" s="67">
        <f>IF(AG40,LOOKUP(AG40,{1;2;3;4;5;6;7;8;9;10;11;12;13;14;15;16;17;18;19;20;21},{30;25;21;18;16;15;14;13;12;11;10;9;8;7;6;5;4;3;2;1;0}),0)</f>
        <v>0</v>
      </c>
      <c r="AI40" s="70"/>
      <c r="AJ40" s="69">
        <f>IF(AI40,LOOKUP(AI40,{1;2;3;4;5;6;7;8;9;10;11;12;13;14;15;16;17;18;19;20;21},{30;25;21;18;16;15;14;13;12;11;10;9;8;7;6;5;4;3;2;1;0}),0)</f>
        <v>0</v>
      </c>
      <c r="AK40" s="70"/>
      <c r="AL40" s="69">
        <f>IF(AK40,LOOKUP(AK40,{1;2;3;4;5;6;7;8;9;10;11;12;13;14;15;16;17;18;19;20;21},{15;12.5;10.5;9;8;7.5;7;6.5;6;5.5;5;4.5;4;3.5;3;2.5;2;1.5;1;0.5;0}),0)</f>
        <v>0</v>
      </c>
      <c r="AM40" s="70"/>
      <c r="AN40" s="73">
        <f>IF(AM40,LOOKUP(AM40,{1;2;3;4;5;6;7;8;9;10;11;12;13;14;15;16;17;18;19;20;21},{15;12.5;10.5;9;8;7.5;7;6.5;6;5.5;5;4.5;4;3.5;3;2.5;2;1.5;1;0.5;0}),0)</f>
        <v>0</v>
      </c>
      <c r="AO40" s="70"/>
      <c r="AP40" s="67">
        <f>IF(AO40,LOOKUP(AO40,{1;2;3;4;5;6;7;8;9;10;11;12;13;14;15;16;17;18;19;20;21},{30;25;21;18;16;15;14;13;12;11;10;9;8;7;6;5;4;3;2;1;0}),0)</f>
        <v>0</v>
      </c>
      <c r="AQ40" s="70"/>
      <c r="AR40" s="69">
        <f>IF(AQ40,LOOKUP(AQ40,{1;2;3;4;5;6;7;8;9;10;11;12;13;14;15;16;17;18;19;20;21},{30;25;21;18;16;15;14;13;12;11;10;9;8;7;6;5;4;3;2;1;0}),0)</f>
        <v>0</v>
      </c>
      <c r="AS40" s="70"/>
      <c r="AT40" s="69">
        <f>IF(AS40,LOOKUP(AS40,{1;2;3;4;5;6;7;8;9;10;11;12;13;14;15;16;17;18;19;20;21},{30;25;21;18;16;15;14;13;12;11;10;9;8;7;6;5;4;3;2;1;0}),0)</f>
        <v>0</v>
      </c>
      <c r="AU40" s="70"/>
      <c r="AV40" s="69">
        <f>IF(AU40,LOOKUP(AU40,{1;2;3;4;5;6;7;8;9;10;11;12;13;14;15;16;17;18;19;20;21},{30;25;21;18;16;15;14;13;12;11;10;9;8;7;6;5;4;3;2;1;0}),0)</f>
        <v>0</v>
      </c>
      <c r="AW40" s="70"/>
      <c r="AX40" s="74">
        <f>IF(AW40,LOOKUP(AW40,{1;2;3;4;5;6;7;8;9;10;11;12;13;14;15;16;17;18;19;20;21},{60;50;42;36;32;30;28;26;24;22;20;18;16;14;12;10;8;6;4;2;0}),0)</f>
        <v>0</v>
      </c>
      <c r="AY40" s="70"/>
      <c r="AZ40" s="71">
        <f>IF(AY40,LOOKUP(AY40,{1;2;3;4;5;6;7;8;9;10;11;12;13;14;15;16;17;18;19;20;21},{60;50;42;36;32;30;28;26;24;22;20;18;16;14;12;10;8;6;4;2;0}),0)</f>
        <v>0</v>
      </c>
      <c r="BA40" s="70"/>
      <c r="BB40" s="71">
        <f>IF(BA40,LOOKUP(BA40,{1;2;3;4;5;6;7;8;9;10;11;12;13;14;15;16;17;18;19;20;21},{60;50;42;36;32;30;28;26;24;22;20;18;16;14;12;10;8;6;4;2;0}),0)</f>
        <v>0</v>
      </c>
      <c r="BC40" s="56">
        <f t="shared" si="0"/>
        <v>42</v>
      </c>
    </row>
    <row r="41" spans="1:55" ht="16" customHeight="1" x14ac:dyDescent="0.2">
      <c r="A41" s="57">
        <f>RANK(I41,$I$6:$I$253)</f>
        <v>36</v>
      </c>
      <c r="B41" s="58">
        <v>3100266</v>
      </c>
      <c r="C41" s="75" t="s">
        <v>55</v>
      </c>
      <c r="D41" s="76" t="s">
        <v>104</v>
      </c>
      <c r="E41" s="61" t="str">
        <f>C41&amp;D41</f>
        <v>JackCARLYLE</v>
      </c>
      <c r="F41" s="62">
        <v>2017</v>
      </c>
      <c r="G41" s="58">
        <v>1993</v>
      </c>
      <c r="H41" s="63" t="str">
        <f>IF(ISBLANK(G41),"",IF(G41&gt;1994.9,"U23","SR"))</f>
        <v>SR</v>
      </c>
      <c r="I41" s="64">
        <f>(N41+P41+R41+T41+V41+X41+Z41+AB41+AD41+AF41+AH41+AJ41+AL41+AN41+AP41+AR41+AT41+AV41+AZ41+AX41+BB41)</f>
        <v>50.5</v>
      </c>
      <c r="J41" s="46">
        <f>N41+R41+X41+AB41+AD41+AH41+AP41+AX41</f>
        <v>3</v>
      </c>
      <c r="K41" s="65">
        <f>P41+T41+V41+Z41+AF41+AJ41+AL41+AN41+AR41+AT41+AV41+AZ41+BB41</f>
        <v>47.5</v>
      </c>
      <c r="L41" s="17"/>
      <c r="M41" s="66"/>
      <c r="N41" s="67">
        <f>IF(M41,LOOKUP(M41,{1;2;3;4;5;6;7;8;9;10;11;12;13;14;15;16;17;18;19;20;21},{30;25;21;18;16;15;14;13;12;11;10;9;8;7;6;5;4;3;2;1;0}),0)</f>
        <v>0</v>
      </c>
      <c r="O41" s="66"/>
      <c r="P41" s="69">
        <f>IF(O41,LOOKUP(O41,{1;2;3;4;5;6;7;8;9;10;11;12;13;14;15;16;17;18;19;20;21},{30;25;21;18;16;15;14;13;12;11;10;9;8;7;6;5;4;3;2;1;0}),0)</f>
        <v>0</v>
      </c>
      <c r="Q41" s="70"/>
      <c r="R41" s="67">
        <f>IF(Q41,LOOKUP(Q41,{1;2;3;4;5;6;7;8;9;10;11;12;13;14;15;16;17;18;19;20;21},{30;25;21;18;16;15;14;13;12;11;10;9;8;7;6;5;4;3;2;1;0}),0)</f>
        <v>0</v>
      </c>
      <c r="S41" s="72">
        <v>10</v>
      </c>
      <c r="T41" s="69">
        <f>IF(S41,LOOKUP(S41,{1;2;3;4;5;6;7;8;9;10;11;12;13;14;15;16;17;18;19;20;21},{30;25;21;18;16;15;14;13;12;11;10;9;8;7;6;5;4;3;2;1;0}),0)</f>
        <v>11</v>
      </c>
      <c r="U41" s="70"/>
      <c r="V41" s="71">
        <f>IF(U41,LOOKUP(U41,{1;2;3;4;5;6;7;8;9;10;11;12;13;14;15;16;17;18;19;20;21},{60;50;42;36;32;30;28;26;24;22;20;18;16;14;12;10;8;6;4;2;0}),0)</f>
        <v>0</v>
      </c>
      <c r="W41" s="70"/>
      <c r="X41" s="67">
        <f>IF(W41,LOOKUP(W41,{1;2;3;4;5;6;7;8;9;10;11;12;13;14;15;16;17;18;19;20;21},{60;50;42;36;32;30;28;26;24;22;20;18;16;14;12;10;8;6;4;2;0}),0)</f>
        <v>0</v>
      </c>
      <c r="Y41" s="70"/>
      <c r="Z41" s="71">
        <f>IF(Y41,LOOKUP(Y41,{1;2;3;4;5;6;7;8;9;10;11;12;13;14;15;16;17;18;19;20;21},{60;50;42;36;32;30;28;26;24;22;20;18;16;14;12;10;8;6;4;2;0}),0)</f>
        <v>0</v>
      </c>
      <c r="AA41" s="70"/>
      <c r="AB41" s="67">
        <f>IF(AA41,LOOKUP(AA41,{1;2;3;4;5;6;7;8;9;10;11;12;13;14;15;16;17;18;19;20;21},{60;50;42;36;32;30;28;26;24;22;20;18;16;14;12;10;8;6;4;2;0}),0)</f>
        <v>0</v>
      </c>
      <c r="AC41" s="70"/>
      <c r="AD41" s="67">
        <f>IF(AC41,LOOKUP(AC41,{1;2;3;4;5;6;7;8;9;10;11;12;13;14;15;16;17;18;19;20;21},{30;25;21;18;16;15;14;13;12;11;10;9;8;7;6;5;4;3;2;1;0}),0)</f>
        <v>0</v>
      </c>
      <c r="AE41" s="72">
        <v>12</v>
      </c>
      <c r="AF41" s="69">
        <f>IF(AE41,LOOKUP(AE41,{1;2;3;4;5;6;7;8;9;10;11;12;13;14;15;16;17;18;19;20;21},{30;25;21;18;16;15;14;13;12;11;10;9;8;7;6;5;4;3;2;1;0}),0)</f>
        <v>9</v>
      </c>
      <c r="AG41" s="72">
        <v>18</v>
      </c>
      <c r="AH41" s="67">
        <f>IF(AG41,LOOKUP(AG41,{1;2;3;4;5;6;7;8;9;10;11;12;13;14;15;16;17;18;19;20;21},{30;25;21;18;16;15;14;13;12;11;10;9;8;7;6;5;4;3;2;1;0}),0)</f>
        <v>3</v>
      </c>
      <c r="AI41" s="72">
        <v>4</v>
      </c>
      <c r="AJ41" s="69">
        <f>IF(AI41,LOOKUP(AI41,{1;2;3;4;5;6;7;8;9;10;11;12;13;14;15;16;17;18;19;20;21},{30;25;21;18;16;15;14;13;12;11;10;9;8;7;6;5;4;3;2;1;0}),0)</f>
        <v>18</v>
      </c>
      <c r="AK41" s="72">
        <v>13</v>
      </c>
      <c r="AL41" s="69">
        <f>IF(AK41,LOOKUP(AK41,{1;2;3;4;5;6;7;8;9;10;11;12;13;14;15;16;17;18;19;20;21},{15;12.5;10.5;9;8;7.5;7;6.5;6;5.5;5;4.5;4;3.5;3;2.5;2;1.5;1;0.5;0}),0)</f>
        <v>4</v>
      </c>
      <c r="AM41" s="72">
        <v>10</v>
      </c>
      <c r="AN41" s="73">
        <f>IF(AM41,LOOKUP(AM41,{1;2;3;4;5;6;7;8;9;10;11;12;13;14;15;16;17;18;19;20;21},{15;12.5;10.5;9;8;7.5;7;6.5;6;5.5;5;4.5;4;3.5;3;2.5;2;1.5;1;0.5;0}),0)</f>
        <v>5.5</v>
      </c>
      <c r="AO41" s="70"/>
      <c r="AP41" s="67">
        <f>IF(AO41,LOOKUP(AO41,{1;2;3;4;5;6;7;8;9;10;11;12;13;14;15;16;17;18;19;20;21},{30;25;21;18;16;15;14;13;12;11;10;9;8;7;6;5;4;3;2;1;0}),0)</f>
        <v>0</v>
      </c>
      <c r="AQ41" s="70"/>
      <c r="AR41" s="69">
        <f>IF(AQ41,LOOKUP(AQ41,{1;2;3;4;5;6;7;8;9;10;11;12;13;14;15;16;17;18;19;20;21},{30;25;21;18;16;15;14;13;12;11;10;9;8;7;6;5;4;3;2;1;0}),0)</f>
        <v>0</v>
      </c>
      <c r="AS41" s="70"/>
      <c r="AT41" s="69">
        <f>IF(AS41,LOOKUP(AS41,{1;2;3;4;5;6;7;8;9;10;11;12;13;14;15;16;17;18;19;20;21},{30;25;21;18;16;15;14;13;12;11;10;9;8;7;6;5;4;3;2;1;0}),0)</f>
        <v>0</v>
      </c>
      <c r="AU41" s="70"/>
      <c r="AV41" s="69">
        <f>IF(AU41,LOOKUP(AU41,{1;2;3;4;5;6;7;8;9;10;11;12;13;14;15;16;17;18;19;20;21},{30;25;21;18;16;15;14;13;12;11;10;9;8;7;6;5;4;3;2;1;0}),0)</f>
        <v>0</v>
      </c>
      <c r="AW41" s="70"/>
      <c r="AX41" s="74">
        <f>IF(AW41,LOOKUP(AW41,{1;2;3;4;5;6;7;8;9;10;11;12;13;14;15;16;17;18;19;20;21},{60;50;42;36;32;30;28;26;24;22;20;18;16;14;12;10;8;6;4;2;0}),0)</f>
        <v>0</v>
      </c>
      <c r="AY41" s="70"/>
      <c r="AZ41" s="71">
        <f>IF(AY41,LOOKUP(AY41,{1;2;3;4;5;6;7;8;9;10;11;12;13;14;15;16;17;18;19;20;21},{60;50;42;36;32;30;28;26;24;22;20;18;16;14;12;10;8;6;4;2;0}),0)</f>
        <v>0</v>
      </c>
      <c r="BA41" s="70"/>
      <c r="BB41" s="71">
        <f>IF(BA41,LOOKUP(BA41,{1;2;3;4;5;6;7;8;9;10;11;12;13;14;15;16;17;18;19;20;21},{60;50;42;36;32;30;28;26;24;22;20;18;16;14;12;10;8;6;4;2;0}),0)</f>
        <v>0</v>
      </c>
      <c r="BC41" s="56">
        <f t="shared" si="0"/>
        <v>0</v>
      </c>
    </row>
    <row r="42" spans="1:55" ht="16" customHeight="1" x14ac:dyDescent="0.2">
      <c r="A42" s="57">
        <f>RANK(I42,$I$6:$I$253)</f>
        <v>37</v>
      </c>
      <c r="B42" s="58">
        <v>3421788</v>
      </c>
      <c r="C42" s="75" t="s">
        <v>107</v>
      </c>
      <c r="D42" s="76" t="s">
        <v>108</v>
      </c>
      <c r="E42" s="61" t="str">
        <f>C42&amp;D42</f>
        <v>Dag FrodeTROLLEBOE</v>
      </c>
      <c r="F42" s="62">
        <v>2017</v>
      </c>
      <c r="G42" s="58">
        <v>1993</v>
      </c>
      <c r="H42" s="63" t="str">
        <f>IF(ISBLANK(G42),"",IF(G42&gt;1994.9,"U23","SR"))</f>
        <v>SR</v>
      </c>
      <c r="I42" s="64">
        <f>(N42+P42+R42+T42+V42+X42+Z42+AB42+AD42+AF42+AH42+AJ42+AL42+AN42+AP42+AR42+AT42+AV42+AZ42+AX42+BB42)</f>
        <v>50</v>
      </c>
      <c r="J42" s="46">
        <f>N42+R42+X42+AB42+AD42+AH42+AP42+AX42</f>
        <v>0</v>
      </c>
      <c r="K42" s="65">
        <f>P42+T42+V42+Z42+AF42+AJ42+AL42+AN42+AR42+AT42+AV42+AZ42+BB42</f>
        <v>50</v>
      </c>
      <c r="L42" s="17"/>
      <c r="M42" s="66"/>
      <c r="N42" s="67">
        <f>IF(M42,LOOKUP(M42,{1;2;3;4;5;6;7;8;9;10;11;12;13;14;15;16;17;18;19;20;21},{30;25;21;18;16;15;14;13;12;11;10;9;8;7;6;5;4;3;2;1;0}),0)</f>
        <v>0</v>
      </c>
      <c r="O42" s="66"/>
      <c r="P42" s="69">
        <f>IF(O42,LOOKUP(O42,{1;2;3;4;5;6;7;8;9;10;11;12;13;14;15;16;17;18;19;20;21},{30;25;21;18;16;15;14;13;12;11;10;9;8;7;6;5;4;3;2;1;0}),0)</f>
        <v>0</v>
      </c>
      <c r="Q42" s="70"/>
      <c r="R42" s="67">
        <f>IF(Q42,LOOKUP(Q42,{1;2;3;4;5;6;7;8;9;10;11;12;13;14;15;16;17;18;19;20;21},{30;25;21;18;16;15;14;13;12;11;10;9;8;7;6;5;4;3;2;1;0}),0)</f>
        <v>0</v>
      </c>
      <c r="S42" s="70"/>
      <c r="T42" s="69">
        <f>IF(S42,LOOKUP(S42,{1;2;3;4;5;6;7;8;9;10;11;12;13;14;15;16;17;18;19;20;21},{30;25;21;18;16;15;14;13;12;11;10;9;8;7;6;5;4;3;2;1;0}),0)</f>
        <v>0</v>
      </c>
      <c r="U42" s="72">
        <v>12</v>
      </c>
      <c r="V42" s="71">
        <f>IF(U42,LOOKUP(U42,{1;2;3;4;5;6;7;8;9;10;11;12;13;14;15;16;17;18;19;20;21},{60;50;42;36;32;30;28;26;24;22;20;18;16;14;12;10;8;6;4;2;0}),0)</f>
        <v>18</v>
      </c>
      <c r="W42" s="70"/>
      <c r="X42" s="67">
        <f>IF(W42,LOOKUP(W42,{1;2;3;4;5;6;7;8;9;10;11;12;13;14;15;16;17;18;19;20;21},{60;50;42;36;32;30;28;26;24;22;20;18;16;14;12;10;8;6;4;2;0}),0)</f>
        <v>0</v>
      </c>
      <c r="Y42" s="72">
        <v>5</v>
      </c>
      <c r="Z42" s="71">
        <f>IF(Y42,LOOKUP(Y42,{1;2;3;4;5;6;7;8;9;10;11;12;13;14;15;16;17;18;19;20;21},{60;50;42;36;32;30;28;26;24;22;20;18;16;14;12;10;8;6;4;2;0}),0)</f>
        <v>32</v>
      </c>
      <c r="AA42" s="70"/>
      <c r="AB42" s="67">
        <f>IF(AA42,LOOKUP(AA42,{1;2;3;4;5;6;7;8;9;10;11;12;13;14;15;16;17;18;19;20;21},{60;50;42;36;32;30;28;26;24;22;20;18;16;14;12;10;8;6;4;2;0}),0)</f>
        <v>0</v>
      </c>
      <c r="AC42" s="70"/>
      <c r="AD42" s="67">
        <f>IF(AC42,LOOKUP(AC42,{1;2;3;4;5;6;7;8;9;10;11;12;13;14;15;16;17;18;19;20;21},{30;25;21;18;16;15;14;13;12;11;10;9;8;7;6;5;4;3;2;1;0}),0)</f>
        <v>0</v>
      </c>
      <c r="AE42" s="70"/>
      <c r="AF42" s="69">
        <f>IF(AE42,LOOKUP(AE42,{1;2;3;4;5;6;7;8;9;10;11;12;13;14;15;16;17;18;19;20;21},{30;25;21;18;16;15;14;13;12;11;10;9;8;7;6;5;4;3;2;1;0}),0)</f>
        <v>0</v>
      </c>
      <c r="AG42" s="70"/>
      <c r="AH42" s="67">
        <f>IF(AG42,LOOKUP(AG42,{1;2;3;4;5;6;7;8;9;10;11;12;13;14;15;16;17;18;19;20;21},{30;25;21;18;16;15;14;13;12;11;10;9;8;7;6;5;4;3;2;1;0}),0)</f>
        <v>0</v>
      </c>
      <c r="AI42" s="70"/>
      <c r="AJ42" s="69">
        <f>IF(AI42,LOOKUP(AI42,{1;2;3;4;5;6;7;8;9;10;11;12;13;14;15;16;17;18;19;20;21},{30;25;21;18;16;15;14;13;12;11;10;9;8;7;6;5;4;3;2;1;0}),0)</f>
        <v>0</v>
      </c>
      <c r="AK42" s="70"/>
      <c r="AL42" s="69">
        <f>IF(AK42,LOOKUP(AK42,{1;2;3;4;5;6;7;8;9;10;11;12;13;14;15;16;17;18;19;20;21},{15;12.5;10.5;9;8;7.5;7;6.5;6;5.5;5;4.5;4;3.5;3;2.5;2;1.5;1;0.5;0}),0)</f>
        <v>0</v>
      </c>
      <c r="AM42" s="70"/>
      <c r="AN42" s="73">
        <f>IF(AM42,LOOKUP(AM42,{1;2;3;4;5;6;7;8;9;10;11;12;13;14;15;16;17;18;19;20;21},{15;12.5;10.5;9;8;7.5;7;6.5;6;5.5;5;4.5;4;3.5;3;2.5;2;1.5;1;0.5;0}),0)</f>
        <v>0</v>
      </c>
      <c r="AO42" s="70"/>
      <c r="AP42" s="67">
        <f>IF(AO42,LOOKUP(AO42,{1;2;3;4;5;6;7;8;9;10;11;12;13;14;15;16;17;18;19;20;21},{30;25;21;18;16;15;14;13;12;11;10;9;8;7;6;5;4;3;2;1;0}),0)</f>
        <v>0</v>
      </c>
      <c r="AQ42" s="70"/>
      <c r="AR42" s="69">
        <f>IF(AQ42,LOOKUP(AQ42,{1;2;3;4;5;6;7;8;9;10;11;12;13;14;15;16;17;18;19;20;21},{30;25;21;18;16;15;14;13;12;11;10;9;8;7;6;5;4;3;2;1;0}),0)</f>
        <v>0</v>
      </c>
      <c r="AS42" s="70"/>
      <c r="AT42" s="69">
        <f>IF(AS42,LOOKUP(AS42,{1;2;3;4;5;6;7;8;9;10;11;12;13;14;15;16;17;18;19;20;21},{30;25;21;18;16;15;14;13;12;11;10;9;8;7;6;5;4;3;2;1;0}),0)</f>
        <v>0</v>
      </c>
      <c r="AU42" s="70"/>
      <c r="AV42" s="69">
        <f>IF(AU42,LOOKUP(AU42,{1;2;3;4;5;6;7;8;9;10;11;12;13;14;15;16;17;18;19;20;21},{30;25;21;18;16;15;14;13;12;11;10;9;8;7;6;5;4;3;2;1;0}),0)</f>
        <v>0</v>
      </c>
      <c r="AW42" s="70"/>
      <c r="AX42" s="74">
        <f>IF(AW42,LOOKUP(AW42,{1;2;3;4;5;6;7;8;9;10;11;12;13;14;15;16;17;18;19;20;21},{60;50;42;36;32;30;28;26;24;22;20;18;16;14;12;10;8;6;4;2;0}),0)</f>
        <v>0</v>
      </c>
      <c r="AY42" s="70"/>
      <c r="AZ42" s="71">
        <f>IF(AY42,LOOKUP(AY42,{1;2;3;4;5;6;7;8;9;10;11;12;13;14;15;16;17;18;19;20;21},{60;50;42;36;32;30;28;26;24;22;20;18;16;14;12;10;8;6;4;2;0}),0)</f>
        <v>0</v>
      </c>
      <c r="BA42" s="70"/>
      <c r="BB42" s="71">
        <f>IF(BA42,LOOKUP(BA42,{1;2;3;4;5;6;7;8;9;10;11;12;13;14;15;16;17;18;19;20;21},{60;50;42;36;32;30;28;26;24;22;20;18;16;14;12;10;8;6;4;2;0}),0)</f>
        <v>0</v>
      </c>
      <c r="BC42" s="56">
        <f t="shared" si="0"/>
        <v>50</v>
      </c>
    </row>
    <row r="43" spans="1:55" ht="16" customHeight="1" x14ac:dyDescent="0.2">
      <c r="A43" s="57">
        <f>RANK(I43,$I$6:$I$253)</f>
        <v>38</v>
      </c>
      <c r="B43" s="58">
        <v>3530757</v>
      </c>
      <c r="C43" s="59" t="s">
        <v>119</v>
      </c>
      <c r="D43" s="60" t="s">
        <v>120</v>
      </c>
      <c r="E43" s="61" t="str">
        <f>C43&amp;D43</f>
        <v>ThomasO'HARRA</v>
      </c>
      <c r="F43" s="62">
        <v>2017</v>
      </c>
      <c r="G43" s="58">
        <v>1996</v>
      </c>
      <c r="H43" s="63" t="str">
        <f>IF(ISBLANK(G43),"",IF(G43&gt;1994.9,"U23","SR"))</f>
        <v>U23</v>
      </c>
      <c r="I43" s="64">
        <f>(N43+P43+R43+T43+V43+X43+Z43+AB43+AD43+AF43+AH43+AJ43+AL43+AN43+AP43+AR43+AT43+AV43+AZ43+AX43+BB43)</f>
        <v>40</v>
      </c>
      <c r="J43" s="46">
        <f>N43+R43+X43+AB43+AD43+AH43+AP43+AX43</f>
        <v>29</v>
      </c>
      <c r="K43" s="65">
        <f>P43+T43+V43+Z43+AF43+AJ43+AL43+AN43+AR43+AT43+AV43+AZ43+BB43</f>
        <v>11</v>
      </c>
      <c r="L43" s="17"/>
      <c r="M43" s="66"/>
      <c r="N43" s="67">
        <f>IF(M43,LOOKUP(M43,{1;2;3;4;5;6;7;8;9;10;11;12;13;14;15;16;17;18;19;20;21},{30;25;21;18;16;15;14;13;12;11;10;9;8;7;6;5;4;3;2;1;0}),0)</f>
        <v>0</v>
      </c>
      <c r="O43" s="66"/>
      <c r="P43" s="69">
        <f>IF(O43,LOOKUP(O43,{1;2;3;4;5;6;7;8;9;10;11;12;13;14;15;16;17;18;19;20;21},{30;25;21;18;16;15;14;13;12;11;10;9;8;7;6;5;4;3;2;1;0}),0)</f>
        <v>0</v>
      </c>
      <c r="Q43" s="70"/>
      <c r="R43" s="67">
        <f>IF(Q43,LOOKUP(Q43,{1;2;3;4;5;6;7;8;9;10;11;12;13;14;15;16;17;18;19;20;21},{30;25;21;18;16;15;14;13;12;11;10;9;8;7;6;5;4;3;2;1;0}),0)</f>
        <v>0</v>
      </c>
      <c r="S43" s="70"/>
      <c r="T43" s="69">
        <f>IF(S43,LOOKUP(S43,{1;2;3;4;5;6;7;8;9;10;11;12;13;14;15;16;17;18;19;20;21},{30;25;21;18;16;15;14;13;12;11;10;9;8;7;6;5;4;3;2;1;0}),0)</f>
        <v>0</v>
      </c>
      <c r="U43" s="70"/>
      <c r="V43" s="71">
        <f>IF(U43,LOOKUP(U43,{1;2;3;4;5;6;7;8;9;10;11;12;13;14;15;16;17;18;19;20;21},{60;50;42;36;32;30;28;26;24;22;20;18;16;14;12;10;8;6;4;2;0}),0)</f>
        <v>0</v>
      </c>
      <c r="W43" s="70"/>
      <c r="X43" s="67">
        <f>IF(W43,LOOKUP(W43,{1;2;3;4;5;6;7;8;9;10;11;12;13;14;15;16;17;18;19;20;21},{60;50;42;36;32;30;28;26;24;22;20;18;16;14;12;10;8;6;4;2;0}),0)</f>
        <v>0</v>
      </c>
      <c r="Y43" s="70"/>
      <c r="Z43" s="71">
        <f>IF(Y43,LOOKUP(Y43,{1;2;3;4;5;6;7;8;9;10;11;12;13;14;15;16;17;18;19;20;21},{60;50;42;36;32;30;28;26;24;22;20;18;16;14;12;10;8;6;4;2;0}),0)</f>
        <v>0</v>
      </c>
      <c r="AA43" s="72">
        <v>10</v>
      </c>
      <c r="AB43" s="67">
        <f>IF(AA43,LOOKUP(AA43,{1;2;3;4;5;6;7;8;9;10;11;12;13;14;15;16;17;18;19;20;21},{60;50;42;36;32;30;28;26;24;22;20;18;16;14;12;10;8;6;4;2;0}),0)</f>
        <v>22</v>
      </c>
      <c r="AC43" s="70"/>
      <c r="AD43" s="67">
        <f>IF(AC43,LOOKUP(AC43,{1;2;3;4;5;6;7;8;9;10;11;12;13;14;15;16;17;18;19;20;21},{30;25;21;18;16;15;14;13;12;11;10;9;8;7;6;5;4;3;2;1;0}),0)</f>
        <v>0</v>
      </c>
      <c r="AE43" s="70"/>
      <c r="AF43" s="69">
        <f>IF(AE43,LOOKUP(AE43,{1;2;3;4;5;6;7;8;9;10;11;12;13;14;15;16;17;18;19;20;21},{30;25;21;18;16;15;14;13;12;11;10;9;8;7;6;5;4;3;2;1;0}),0)</f>
        <v>0</v>
      </c>
      <c r="AG43" s="70"/>
      <c r="AH43" s="67">
        <f>IF(AG43,LOOKUP(AG43,{1;2;3;4;5;6;7;8;9;10;11;12;13;14;15;16;17;18;19;20;21},{30;25;21;18;16;15;14;13;12;11;10;9;8;7;6;5;4;3;2;1;0}),0)</f>
        <v>0</v>
      </c>
      <c r="AI43" s="70"/>
      <c r="AJ43" s="69">
        <f>IF(AI43,LOOKUP(AI43,{1;2;3;4;5;6;7;8;9;10;11;12;13;14;15;16;17;18;19;20;21},{30;25;21;18;16;15;14;13;12;11;10;9;8;7;6;5;4;3;2;1;0}),0)</f>
        <v>0</v>
      </c>
      <c r="AK43" s="70"/>
      <c r="AL43" s="69">
        <f>IF(AK43,LOOKUP(AK43,{1;2;3;4;5;6;7;8;9;10;11;12;13;14;15;16;17;18;19;20;21},{15;12.5;10.5;9;8;7.5;7;6.5;6;5.5;5;4.5;4;3.5;3;2.5;2;1.5;1;0.5;0}),0)</f>
        <v>0</v>
      </c>
      <c r="AM43" s="70"/>
      <c r="AN43" s="73">
        <f>IF(AM43,LOOKUP(AM43,{1;2;3;4;5;6;7;8;9;10;11;12;13;14;15;16;17;18;19;20;21},{15;12.5;10.5;9;8;7.5;7;6.5;6;5.5;5;4.5;4;3.5;3;2.5;2;1.5;1;0.5;0}),0)</f>
        <v>0</v>
      </c>
      <c r="AO43" s="72">
        <v>14</v>
      </c>
      <c r="AP43" s="67">
        <f>IF(AO43,LOOKUP(AO43,{1;2;3;4;5;6;7;8;9;10;11;12;13;14;15;16;17;18;19;20;21},{30;25;21;18;16;15;14;13;12;11;10;9;8;7;6;5;4;3;2;1;0}),0)</f>
        <v>7</v>
      </c>
      <c r="AQ43" s="72">
        <v>16</v>
      </c>
      <c r="AR43" s="69">
        <f>IF(AQ43,LOOKUP(AQ43,{1;2;3;4;5;6;7;8;9;10;11;12;13;14;15;16;17;18;19;20;21},{30;25;21;18;16;15;14;13;12;11;10;9;8;7;6;5;4;3;2;1;0}),0)</f>
        <v>5</v>
      </c>
      <c r="AS43" s="70"/>
      <c r="AT43" s="69">
        <f>IF(AS43,LOOKUP(AS43,{1;2;3;4;5;6;7;8;9;10;11;12;13;14;15;16;17;18;19;20;21},{30;25;21;18;16;15;14;13;12;11;10;9;8;7;6;5;4;3;2;1;0}),0)</f>
        <v>0</v>
      </c>
      <c r="AU43" s="70"/>
      <c r="AV43" s="69">
        <f>IF(AU43,LOOKUP(AU43,{1;2;3;4;5;6;7;8;9;10;11;12;13;14;15;16;17;18;19;20;21},{30;25;21;18;16;15;14;13;12;11;10;9;8;7;6;5;4;3;2;1;0}),0)</f>
        <v>0</v>
      </c>
      <c r="AW43" s="70"/>
      <c r="AX43" s="74">
        <f>IF(AW43,LOOKUP(AW43,{1;2;3;4;5;6;7;8;9;10;11;12;13;14;15;16;17;18;19;20;21},{60;50;42;36;32;30;28;26;24;22;20;18;16;14;12;10;8;6;4;2;0}),0)</f>
        <v>0</v>
      </c>
      <c r="AY43" s="70"/>
      <c r="AZ43" s="71">
        <f>IF(AY43,LOOKUP(AY43,{1;2;3;4;5;6;7;8;9;10;11;12;13;14;15;16;17;18;19;20;21},{60;50;42;36;32;30;28;26;24;22;20;18;16;14;12;10;8;6;4;2;0}),0)</f>
        <v>0</v>
      </c>
      <c r="BA43" s="70">
        <v>18</v>
      </c>
      <c r="BB43" s="71">
        <f>IF(BA43,LOOKUP(BA43,{1;2;3;4;5;6;7;8;9;10;11;12;13;14;15;16;17;18;19;20;21},{60;50;42;36;32;30;28;26;24;22;20;18;16;14;12;10;8;6;4;2;0}),0)</f>
        <v>6</v>
      </c>
      <c r="BC43" s="56">
        <f t="shared" si="0"/>
        <v>28</v>
      </c>
    </row>
    <row r="44" spans="1:55" ht="16" customHeight="1" x14ac:dyDescent="0.2">
      <c r="A44" s="57">
        <f>RANK(I44,$I$6:$I$253)</f>
        <v>39</v>
      </c>
      <c r="B44" s="58">
        <v>3100248</v>
      </c>
      <c r="C44" s="75" t="s">
        <v>111</v>
      </c>
      <c r="D44" s="76" t="s">
        <v>112</v>
      </c>
      <c r="E44" s="61" t="str">
        <f>C44&amp;D44</f>
        <v>JulienLOCKE</v>
      </c>
      <c r="F44" s="62">
        <v>2017</v>
      </c>
      <c r="G44" s="58">
        <v>1993</v>
      </c>
      <c r="H44" s="63" t="str">
        <f>IF(ISBLANK(G44),"",IF(G44&gt;1994.9,"U23","SR"))</f>
        <v>SR</v>
      </c>
      <c r="I44" s="64">
        <f>(N44+P44+R44+T44+V44+X44+Z44+AB44+AD44+AF44+AH44+AJ44+AL44+AN44+AP44+AR44+AT44+AV44+AZ44+AX44+BB44)</f>
        <v>39</v>
      </c>
      <c r="J44" s="46">
        <f>N44+R44+X44+AB44+AD44+AH44+AP44+AX44</f>
        <v>25</v>
      </c>
      <c r="K44" s="65">
        <f>P44+T44+V44+Z44+AF44+AJ44+AL44+AN44+AR44+AT44+AV44+AZ44+BB44</f>
        <v>14</v>
      </c>
      <c r="L44" s="17"/>
      <c r="M44" s="66"/>
      <c r="N44" s="67">
        <f>IF(M44,LOOKUP(M44,{1;2;3;4;5;6;7;8;9;10;11;12;13;14;15;16;17;18;19;20;21},{30;25;21;18;16;15;14;13;12;11;10;9;8;7;6;5;4;3;2;1;0}),0)</f>
        <v>0</v>
      </c>
      <c r="O44" s="66"/>
      <c r="P44" s="69">
        <f>IF(O44,LOOKUP(O44,{1;2;3;4;5;6;7;8;9;10;11;12;13;14;15;16;17;18;19;20;21},{30;25;21;18;16;15;14;13;12;11;10;9;8;7;6;5;4;3;2;1;0}),0)</f>
        <v>0</v>
      </c>
      <c r="Q44" s="70"/>
      <c r="R44" s="67">
        <f>IF(Q44,LOOKUP(Q44,{1;2;3;4;5;6;7;8;9;10;11;12;13;14;15;16;17;18;19;20;21},{30;25;21;18;16;15;14;13;12;11;10;9;8;7;6;5;4;3;2;1;0}),0)</f>
        <v>0</v>
      </c>
      <c r="S44" s="70"/>
      <c r="T44" s="69">
        <f>IF(S44,LOOKUP(S44,{1;2;3;4;5;6;7;8;9;10;11;12;13;14;15;16;17;18;19;20;21},{30;25;21;18;16;15;14;13;12;11;10;9;8;7;6;5;4;3;2;1;0}),0)</f>
        <v>0</v>
      </c>
      <c r="U44" s="70"/>
      <c r="V44" s="71">
        <f>IF(U44,LOOKUP(U44,{1;2;3;4;5;6;7;8;9;10;11;12;13;14;15;16;17;18;19;20;21},{60;50;42;36;32;30;28;26;24;22;20;18;16;14;12;10;8;6;4;2;0}),0)</f>
        <v>0</v>
      </c>
      <c r="W44" s="70"/>
      <c r="X44" s="67">
        <f>IF(W44,LOOKUP(W44,{1;2;3;4;5;6;7;8;9;10;11;12;13;14;15;16;17;18;19;20;21},{60;50;42;36;32;30;28;26;24;22;20;18;16;14;12;10;8;6;4;2;0}),0)</f>
        <v>0</v>
      </c>
      <c r="Y44" s="70"/>
      <c r="Z44" s="71">
        <f>IF(Y44,LOOKUP(Y44,{1;2;3;4;5;6;7;8;9;10;11;12;13;14;15;16;17;18;19;20;21},{60;50;42;36;32;30;28;26;24;22;20;18;16;14;12;10;8;6;4;2;0}),0)</f>
        <v>0</v>
      </c>
      <c r="AA44" s="70"/>
      <c r="AB44" s="67">
        <f>IF(AA44,LOOKUP(AA44,{1;2;3;4;5;6;7;8;9;10;11;12;13;14;15;16;17;18;19;20;21},{60;50;42;36;32;30;28;26;24;22;20;18;16;14;12;10;8;6;4;2;0}),0)</f>
        <v>0</v>
      </c>
      <c r="AC44" s="70"/>
      <c r="AD44" s="67">
        <f>IF(AC44,LOOKUP(AC44,{1;2;3;4;5;6;7;8;9;10;11;12;13;14;15;16;17;18;19;20;21},{30;25;21;18;16;15;14;13;12;11;10;9;8;7;6;5;4;3;2;1;0}),0)</f>
        <v>0</v>
      </c>
      <c r="AE44" s="70"/>
      <c r="AF44" s="69">
        <f>IF(AE44,LOOKUP(AE44,{1;2;3;4;5;6;7;8;9;10;11;12;13;14;15;16;17;18;19;20;21},{30;25;21;18;16;15;14;13;12;11;10;9;8;7;6;5;4;3;2;1;0}),0)</f>
        <v>0</v>
      </c>
      <c r="AG44" s="72">
        <v>2</v>
      </c>
      <c r="AH44" s="67">
        <f>IF(AG44,LOOKUP(AG44,{1;2;3;4;5;6;7;8;9;10;11;12;13;14;15;16;17;18;19;20;21},{30;25;21;18;16;15;14;13;12;11;10;9;8;7;6;5;4;3;2;1;0}),0)</f>
        <v>25</v>
      </c>
      <c r="AI44" s="72">
        <v>13</v>
      </c>
      <c r="AJ44" s="69">
        <f>IF(AI44,LOOKUP(AI44,{1;2;3;4;5;6;7;8;9;10;11;12;13;14;15;16;17;18;19;20;21},{30;25;21;18;16;15;14;13;12;11;10;9;8;7;6;5;4;3;2;1;0}),0)</f>
        <v>8</v>
      </c>
      <c r="AK44" s="72">
        <v>16</v>
      </c>
      <c r="AL44" s="69">
        <f>IF(AK44,LOOKUP(AK44,{1;2;3;4;5;6;7;8;9;10;11;12;13;14;15;16;17;18;19;20;21},{15;12.5;10.5;9;8;7.5;7;6.5;6;5.5;5;4.5;4;3.5;3;2.5;2;1.5;1;0.5;0}),0)</f>
        <v>2.5</v>
      </c>
      <c r="AM44" s="72">
        <v>14</v>
      </c>
      <c r="AN44" s="73">
        <f>IF(AM44,LOOKUP(AM44,{1;2;3;4;5;6;7;8;9;10;11;12;13;14;15;16;17;18;19;20;21},{15;12.5;10.5;9;8;7.5;7;6.5;6;5.5;5;4.5;4;3.5;3;2.5;2;1.5;1;0.5;0}),0)</f>
        <v>3.5</v>
      </c>
      <c r="AO44" s="70"/>
      <c r="AP44" s="67">
        <f>IF(AO44,LOOKUP(AO44,{1;2;3;4;5;6;7;8;9;10;11;12;13;14;15;16;17;18;19;20;21},{30;25;21;18;16;15;14;13;12;11;10;9;8;7;6;5;4;3;2;1;0}),0)</f>
        <v>0</v>
      </c>
      <c r="AQ44" s="70"/>
      <c r="AR44" s="69">
        <f>IF(AQ44,LOOKUP(AQ44,{1;2;3;4;5;6;7;8;9;10;11;12;13;14;15;16;17;18;19;20;21},{30;25;21;18;16;15;14;13;12;11;10;9;8;7;6;5;4;3;2;1;0}),0)</f>
        <v>0</v>
      </c>
      <c r="AS44" s="70"/>
      <c r="AT44" s="69">
        <f>IF(AS44,LOOKUP(AS44,{1;2;3;4;5;6;7;8;9;10;11;12;13;14;15;16;17;18;19;20;21},{30;25;21;18;16;15;14;13;12;11;10;9;8;7;6;5;4;3;2;1;0}),0)</f>
        <v>0</v>
      </c>
      <c r="AU44" s="70"/>
      <c r="AV44" s="69">
        <f>IF(AU44,LOOKUP(AU44,{1;2;3;4;5;6;7;8;9;10;11;12;13;14;15;16;17;18;19;20;21},{30;25;21;18;16;15;14;13;12;11;10;9;8;7;6;5;4;3;2;1;0}),0)</f>
        <v>0</v>
      </c>
      <c r="AW44" s="70"/>
      <c r="AX44" s="74">
        <f>IF(AW44,LOOKUP(AW44,{1;2;3;4;5;6;7;8;9;10;11;12;13;14;15;16;17;18;19;20;21},{60;50;42;36;32;30;28;26;24;22;20;18;16;14;12;10;8;6;4;2;0}),0)</f>
        <v>0</v>
      </c>
      <c r="AY44" s="70"/>
      <c r="AZ44" s="71">
        <f>IF(AY44,LOOKUP(AY44,{1;2;3;4;5;6;7;8;9;10;11;12;13;14;15;16;17;18;19;20;21},{60;50;42;36;32;30;28;26;24;22;20;18;16;14;12;10;8;6;4;2;0}),0)</f>
        <v>0</v>
      </c>
      <c r="BA44" s="70"/>
      <c r="BB44" s="71">
        <f>IF(BA44,LOOKUP(BA44,{1;2;3;4;5;6;7;8;9;10;11;12;13;14;15;16;17;18;19;20;21},{60;50;42;36;32;30;28;26;24;22;20;18;16;14;12;10;8;6;4;2;0}),0)</f>
        <v>0</v>
      </c>
      <c r="BC44" s="56">
        <f t="shared" si="0"/>
        <v>0</v>
      </c>
    </row>
    <row r="45" spans="1:55" ht="16" customHeight="1" x14ac:dyDescent="0.2">
      <c r="A45" s="57">
        <f>RANK(I45,$I$6:$I$253)</f>
        <v>40</v>
      </c>
      <c r="B45" s="81"/>
      <c r="C45" s="75" t="s">
        <v>113</v>
      </c>
      <c r="D45" s="76" t="s">
        <v>114</v>
      </c>
      <c r="E45" s="61" t="str">
        <f>C45&amp;D45</f>
        <v>AndrewEGGER</v>
      </c>
      <c r="F45" s="62">
        <v>2017</v>
      </c>
      <c r="G45" s="80"/>
      <c r="H45" s="63" t="str">
        <f>IF(ISBLANK(G45),"",IF(G45&gt;1994.9,"U23","SR"))</f>
        <v/>
      </c>
      <c r="I45" s="64">
        <f>(N45+P45+R45+T45+V45+X45+Z45+AB45+AD45+AF45+AH45+AJ45+AL45+AN45+AP45+AR45+AT45+AV45+AZ45+AX45+BB45)</f>
        <v>38</v>
      </c>
      <c r="J45" s="46">
        <f>N45+R45+X45+AB45+AD45+AH45+AP45+AX45</f>
        <v>38</v>
      </c>
      <c r="K45" s="65">
        <f>P45+T45+V45+Z45+AF45+AJ45+AL45+AN45+AR45+AT45+AV45+AZ45+BB45</f>
        <v>0</v>
      </c>
      <c r="L45" s="17"/>
      <c r="M45" s="66"/>
      <c r="N45" s="67">
        <f>IF(M45,LOOKUP(M45,{1;2;3;4;5;6;7;8;9;10;11;12;13;14;15;16;17;18;19;20;21},{30;25;21;18;16;15;14;13;12;11;10;9;8;7;6;5;4;3;2;1;0}),0)</f>
        <v>0</v>
      </c>
      <c r="O45" s="66"/>
      <c r="P45" s="69">
        <f>IF(O45,LOOKUP(O45,{1;2;3;4;5;6;7;8;9;10;11;12;13;14;15;16;17;18;19;20;21},{30;25;21;18;16;15;14;13;12;11;10;9;8;7;6;5;4;3;2;1;0}),0)</f>
        <v>0</v>
      </c>
      <c r="Q45" s="70"/>
      <c r="R45" s="67">
        <f>IF(Q45,LOOKUP(Q45,{1;2;3;4;5;6;7;8;9;10;11;12;13;14;15;16;17;18;19;20;21},{30;25;21;18;16;15;14;13;12;11;10;9;8;7;6;5;4;3;2;1;0}),0)</f>
        <v>0</v>
      </c>
      <c r="S45" s="70"/>
      <c r="T45" s="69">
        <f>IF(S45,LOOKUP(S45,{1;2;3;4;5;6;7;8;9;10;11;12;13;14;15;16;17;18;19;20;21},{30;25;21;18;16;15;14;13;12;11;10;9;8;7;6;5;4;3;2;1;0}),0)</f>
        <v>0</v>
      </c>
      <c r="U45" s="70"/>
      <c r="V45" s="71">
        <f>IF(U45,LOOKUP(U45,{1;2;3;4;5;6;7;8;9;10;11;12;13;14;15;16;17;18;19;20;21},{60;50;42;36;32;30;28;26;24;22;20;18;16;14;12;10;8;6;4;2;0}),0)</f>
        <v>0</v>
      </c>
      <c r="W45" s="72">
        <v>10</v>
      </c>
      <c r="X45" s="67">
        <f>IF(W45,LOOKUP(W45,{1;2;3;4;5;6;7;8;9;10;11;12;13;14;15;16;17;18;19;20;21},{60;50;42;36;32;30;28;26;24;22;20;18;16;14;12;10;8;6;4;2;0}),0)</f>
        <v>22</v>
      </c>
      <c r="Y45" s="70"/>
      <c r="Z45" s="71">
        <f>IF(Y45,LOOKUP(Y45,{1;2;3;4;5;6;7;8;9;10;11;12;13;14;15;16;17;18;19;20;21},{60;50;42;36;32;30;28;26;24;22;20;18;16;14;12;10;8;6;4;2;0}),0)</f>
        <v>0</v>
      </c>
      <c r="AA45" s="72">
        <v>13</v>
      </c>
      <c r="AB45" s="67">
        <f>IF(AA45,LOOKUP(AA45,{1;2;3;4;5;6;7;8;9;10;11;12;13;14;15;16;17;18;19;20;21},{60;50;42;36;32;30;28;26;24;22;20;18;16;14;12;10;8;6;4;2;0}),0)</f>
        <v>16</v>
      </c>
      <c r="AC45" s="70"/>
      <c r="AD45" s="67">
        <f>IF(AC45,LOOKUP(AC45,{1;2;3;4;5;6;7;8;9;10;11;12;13;14;15;16;17;18;19;20;21},{30;25;21;18;16;15;14;13;12;11;10;9;8;7;6;5;4;3;2;1;0}),0)</f>
        <v>0</v>
      </c>
      <c r="AE45" s="70"/>
      <c r="AF45" s="69">
        <f>IF(AE45,LOOKUP(AE45,{1;2;3;4;5;6;7;8;9;10;11;12;13;14;15;16;17;18;19;20;21},{30;25;21;18;16;15;14;13;12;11;10;9;8;7;6;5;4;3;2;1;0}),0)</f>
        <v>0</v>
      </c>
      <c r="AG45" s="70"/>
      <c r="AH45" s="67">
        <f>IF(AG45,LOOKUP(AG45,{1;2;3;4;5;6;7;8;9;10;11;12;13;14;15;16;17;18;19;20;21},{30;25;21;18;16;15;14;13;12;11;10;9;8;7;6;5;4;3;2;1;0}),0)</f>
        <v>0</v>
      </c>
      <c r="AI45" s="70"/>
      <c r="AJ45" s="69">
        <f>IF(AI45,LOOKUP(AI45,{1;2;3;4;5;6;7;8;9;10;11;12;13;14;15;16;17;18;19;20;21},{30;25;21;18;16;15;14;13;12;11;10;9;8;7;6;5;4;3;2;1;0}),0)</f>
        <v>0</v>
      </c>
      <c r="AK45" s="70"/>
      <c r="AL45" s="69">
        <f>IF(AK45,LOOKUP(AK45,{1;2;3;4;5;6;7;8;9;10;11;12;13;14;15;16;17;18;19;20;21},{15;12.5;10.5;9;8;7.5;7;6.5;6;5.5;5;4.5;4;3.5;3;2.5;2;1.5;1;0.5;0}),0)</f>
        <v>0</v>
      </c>
      <c r="AM45" s="70"/>
      <c r="AN45" s="73">
        <f>IF(AM45,LOOKUP(AM45,{1;2;3;4;5;6;7;8;9;10;11;12;13;14;15;16;17;18;19;20;21},{15;12.5;10.5;9;8;7.5;7;6.5;6;5.5;5;4.5;4;3.5;3;2.5;2;1.5;1;0.5;0}),0)</f>
        <v>0</v>
      </c>
      <c r="AO45" s="70"/>
      <c r="AP45" s="67">
        <f>IF(AO45,LOOKUP(AO45,{1;2;3;4;5;6;7;8;9;10;11;12;13;14;15;16;17;18;19;20;21},{30;25;21;18;16;15;14;13;12;11;10;9;8;7;6;5;4;3;2;1;0}),0)</f>
        <v>0</v>
      </c>
      <c r="AQ45" s="70"/>
      <c r="AR45" s="69">
        <f>IF(AQ45,LOOKUP(AQ45,{1;2;3;4;5;6;7;8;9;10;11;12;13;14;15;16;17;18;19;20;21},{30;25;21;18;16;15;14;13;12;11;10;9;8;7;6;5;4;3;2;1;0}),0)</f>
        <v>0</v>
      </c>
      <c r="AS45" s="70"/>
      <c r="AT45" s="69">
        <f>IF(AS45,LOOKUP(AS45,{1;2;3;4;5;6;7;8;9;10;11;12;13;14;15;16;17;18;19;20;21},{30;25;21;18;16;15;14;13;12;11;10;9;8;7;6;5;4;3;2;1;0}),0)</f>
        <v>0</v>
      </c>
      <c r="AU45" s="70"/>
      <c r="AV45" s="69">
        <f>IF(AU45,LOOKUP(AU45,{1;2;3;4;5;6;7;8;9;10;11;12;13;14;15;16;17;18;19;20;21},{30;25;21;18;16;15;14;13;12;11;10;9;8;7;6;5;4;3;2;1;0}),0)</f>
        <v>0</v>
      </c>
      <c r="AW45" s="70"/>
      <c r="AX45" s="74">
        <f>IF(AW45,LOOKUP(AW45,{1;2;3;4;5;6;7;8;9;10;11;12;13;14;15;16;17;18;19;20;21},{60;50;42;36;32;30;28;26;24;22;20;18;16;14;12;10;8;6;4;2;0}),0)</f>
        <v>0</v>
      </c>
      <c r="AY45" s="70"/>
      <c r="AZ45" s="71">
        <f>IF(AY45,LOOKUP(AY45,{1;2;3;4;5;6;7;8;9;10;11;12;13;14;15;16;17;18;19;20;21},{60;50;42;36;32;30;28;26;24;22;20;18;16;14;12;10;8;6;4;2;0}),0)</f>
        <v>0</v>
      </c>
      <c r="BA45" s="70"/>
      <c r="BB45" s="71">
        <f>IF(BA45,LOOKUP(BA45,{1;2;3;4;5;6;7;8;9;10;11;12;13;14;15;16;17;18;19;20;21},{60;50;42;36;32;30;28;26;24;22;20;18;16;14;12;10;8;6;4;2;0}),0)</f>
        <v>0</v>
      </c>
      <c r="BC45" s="56">
        <f t="shared" si="0"/>
        <v>38</v>
      </c>
    </row>
    <row r="46" spans="1:55" ht="16" customHeight="1" x14ac:dyDescent="0.2">
      <c r="A46" s="57">
        <f>RANK(I46,$I$6:$I$253)</f>
        <v>40</v>
      </c>
      <c r="B46" s="78"/>
      <c r="C46" s="75" t="s">
        <v>699</v>
      </c>
      <c r="D46" s="76" t="s">
        <v>700</v>
      </c>
      <c r="E46" s="61" t="str">
        <f>C46&amp;D46</f>
        <v>Antoine CYR</v>
      </c>
      <c r="F46" s="62">
        <v>2017</v>
      </c>
      <c r="G46" s="58"/>
      <c r="H46" s="63" t="str">
        <f>IF(ISBLANK(G46),"",IF(G46&gt;1994.9,"U23","SR"))</f>
        <v/>
      </c>
      <c r="I46" s="64">
        <f>(N46+P46+R46+T46+V46+X46+Z46+AB46+AD46+AF46+AH46+AJ46+AL46+AN46+AP46+AR46+AT46+AV46+AZ46+AX46+BB46)</f>
        <v>38</v>
      </c>
      <c r="J46" s="46">
        <f>N46+R46+X46+AB46+AD46+AH46+AP46+AX46</f>
        <v>24</v>
      </c>
      <c r="K46" s="65">
        <f>P46+T46+V46+Z46+AF46+AJ46+AL46+AN46+AR46+AT46+AV46+AZ46+BB46</f>
        <v>14</v>
      </c>
      <c r="L46" s="17"/>
      <c r="M46" s="66"/>
      <c r="N46" s="67">
        <f>IF(M46,LOOKUP(M46,{1;2;3;4;5;6;7;8;9;10;11;12;13;14;15;16;17;18;19;20;21},{30;25;21;18;16;15;14;13;12;11;10;9;8;7;6;5;4;3;2;1;0}),0)</f>
        <v>0</v>
      </c>
      <c r="O46" s="66"/>
      <c r="P46" s="69">
        <f>IF(O46,LOOKUP(O46,{1;2;3;4;5;6;7;8;9;10;11;12;13;14;15;16;17;18;19;20;21},{30;25;21;18;16;15;14;13;12;11;10;9;8;7;6;5;4;3;2;1;0}),0)</f>
        <v>0</v>
      </c>
      <c r="Q46" s="70"/>
      <c r="R46" s="67">
        <f>IF(Q46,LOOKUP(Q46,{1;2;3;4;5;6;7;8;9;10;11;12;13;14;15;16;17;18;19;20;21},{30;25;21;18;16;15;14;13;12;11;10;9;8;7;6;5;4;3;2;1;0}),0)</f>
        <v>0</v>
      </c>
      <c r="S46" s="70"/>
      <c r="T46" s="69">
        <f>IF(S46,LOOKUP(S46,{1;2;3;4;5;6;7;8;9;10;11;12;13;14;15;16;17;18;19;20;21},{30;25;21;18;16;15;14;13;12;11;10;9;8;7;6;5;4;3;2;1;0}),0)</f>
        <v>0</v>
      </c>
      <c r="U46" s="70"/>
      <c r="V46" s="71">
        <f>IF(U46,LOOKUP(U46,{1;2;3;4;5;6;7;8;9;10;11;12;13;14;15;16;17;18;19;20;21},{60;50;42;36;32;30;28;26;24;22;20;18;16;14;12;10;8;6;4;2;0}),0)</f>
        <v>0</v>
      </c>
      <c r="W46" s="70"/>
      <c r="X46" s="67">
        <f>IF(W46,LOOKUP(W46,{1;2;3;4;5;6;7;8;9;10;11;12;13;14;15;16;17;18;19;20;21},{60;50;42;36;32;30;28;26;24;22;20;18;16;14;12;10;8;6;4;2;0}),0)</f>
        <v>0</v>
      </c>
      <c r="Y46" s="70"/>
      <c r="Z46" s="71">
        <f>IF(Y46,LOOKUP(Y46,{1;2;3;4;5;6;7;8;9;10;11;12;13;14;15;16;17;18;19;20;21},{60;50;42;36;32;30;28;26;24;22;20;18;16;14;12;10;8;6;4;2;0}),0)</f>
        <v>0</v>
      </c>
      <c r="AA46" s="70"/>
      <c r="AB46" s="67">
        <f>IF(AA46,LOOKUP(AA46,{1;2;3;4;5;6;7;8;9;10;11;12;13;14;15;16;17;18;19;20;21},{60;50;42;36;32;30;28;26;24;22;20;18;16;14;12;10;8;6;4;2;0}),0)</f>
        <v>0</v>
      </c>
      <c r="AC46" s="70"/>
      <c r="AD46" s="67">
        <f>IF(AC46,LOOKUP(AC46,{1;2;3;4;5;6;7;8;9;10;11;12;13;14;15;16;17;18;19;20;21},{30;25;21;18;16;15;14;13;12;11;10;9;8;7;6;5;4;3;2;1;0}),0)</f>
        <v>0</v>
      </c>
      <c r="AE46" s="70"/>
      <c r="AF46" s="69">
        <f>IF(AE46,LOOKUP(AE46,{1;2;3;4;5;6;7;8;9;10;11;12;13;14;15;16;17;18;19;20;21},{30;25;21;18;16;15;14;13;12;11;10;9;8;7;6;5;4;3;2;1;0}),0)</f>
        <v>0</v>
      </c>
      <c r="AG46" s="70"/>
      <c r="AH46" s="67">
        <f>IF(AG46,LOOKUP(AG46,{1;2;3;4;5;6;7;8;9;10;11;12;13;14;15;16;17;18;19;20;21},{30;25;21;18;16;15;14;13;12;11;10;9;8;7;6;5;4;3;2;1;0}),0)</f>
        <v>0</v>
      </c>
      <c r="AI46" s="70"/>
      <c r="AJ46" s="69">
        <f>IF(AI46,LOOKUP(AI46,{1;2;3;4;5;6;7;8;9;10;11;12;13;14;15;16;17;18;19;20;21},{30;25;21;18;16;15;14;13;12;11;10;9;8;7;6;5;4;3;2;1;0}),0)</f>
        <v>0</v>
      </c>
      <c r="AK46" s="70"/>
      <c r="AL46" s="69">
        <f>IF(AK46,LOOKUP(AK46,{1;2;3;4;5;6;7;8;9;10;11;12;13;14;15;16;17;18;19;20;21},{15;12.5;10.5;9;8;7.5;7;6.5;6;5.5;5;4.5;4;3.5;3;2.5;2;1.5;1;0.5;0}),0)</f>
        <v>0</v>
      </c>
      <c r="AM46" s="70"/>
      <c r="AN46" s="73">
        <f>IF(AM46,LOOKUP(AM46,{1;2;3;4;5;6;7;8;9;10;11;12;13;14;15;16;17;18;19;20;21},{15;12.5;10.5;9;8;7.5;7;6.5;6;5.5;5;4.5;4;3.5;3;2.5;2;1.5;1;0.5;0}),0)</f>
        <v>0</v>
      </c>
      <c r="AO46" s="70"/>
      <c r="AP46" s="67">
        <f>IF(AO46,LOOKUP(AO46,{1;2;3;4;5;6;7;8;9;10;11;12;13;14;15;16;17;18;19;20;21},{30;25;21;18;16;15;14;13;12;11;10;9;8;7;6;5;4;3;2;1;0}),0)</f>
        <v>0</v>
      </c>
      <c r="AQ46" s="70"/>
      <c r="AR46" s="69">
        <f>IF(AQ46,LOOKUP(AQ46,{1;2;3;4;5;6;7;8;9;10;11;12;13;14;15;16;17;18;19;20;21},{30;25;21;18;16;15;14;13;12;11;10;9;8;7;6;5;4;3;2;1;0}),0)</f>
        <v>0</v>
      </c>
      <c r="AS46" s="70"/>
      <c r="AT46" s="69">
        <f>IF(AS46,LOOKUP(AS46,{1;2;3;4;5;6;7;8;9;10;11;12;13;14;15;16;17;18;19;20;21},{30;25;21;18;16;15;14;13;12;11;10;9;8;7;6;5;4;3;2;1;0}),0)</f>
        <v>0</v>
      </c>
      <c r="AU46" s="70"/>
      <c r="AV46" s="69">
        <f>IF(AU46,LOOKUP(AU46,{1;2;3;4;5;6;7;8;9;10;11;12;13;14;15;16;17;18;19;20;21},{30;25;21;18;16;15;14;13;12;11;10;9;8;7;6;5;4;3;2;1;0}),0)</f>
        <v>0</v>
      </c>
      <c r="AW46" s="70">
        <v>9</v>
      </c>
      <c r="AX46" s="74">
        <f>IF(AW46,LOOKUP(AW46,{1;2;3;4;5;6;7;8;9;10;11;12;13;14;15;16;17;18;19;20;21},{60;50;42;36;32;30;28;26;24;22;20;18;16;14;12;10;8;6;4;2;0}),0)</f>
        <v>24</v>
      </c>
      <c r="AY46" s="70">
        <v>14</v>
      </c>
      <c r="AZ46" s="71">
        <f>IF(AY46,LOOKUP(AY46,{1;2;3;4;5;6;7;8;9;10;11;12;13;14;15;16;17;18;19;20;21},{60;50;42;36;32;30;28;26;24;22;20;18;16;14;12;10;8;6;4;2;0}),0)</f>
        <v>14</v>
      </c>
      <c r="BA46" s="70"/>
      <c r="BB46" s="186"/>
      <c r="BC46" s="56">
        <f t="shared" si="0"/>
        <v>0</v>
      </c>
    </row>
    <row r="47" spans="1:55" ht="16" customHeight="1" x14ac:dyDescent="0.2">
      <c r="A47" s="57">
        <f>RANK(I47,$I$6:$I$253)</f>
        <v>42</v>
      </c>
      <c r="B47" s="78">
        <v>3530855</v>
      </c>
      <c r="C47" s="75" t="s">
        <v>180</v>
      </c>
      <c r="D47" s="76" t="s">
        <v>181</v>
      </c>
      <c r="E47" s="61" t="str">
        <f>C47&amp;D47</f>
        <v>DanielSTREINZ</v>
      </c>
      <c r="F47" s="62">
        <v>2017</v>
      </c>
      <c r="G47" s="58">
        <v>1998</v>
      </c>
      <c r="H47" s="63" t="str">
        <f>IF(ISBLANK(G47),"",IF(G47&gt;1994.9,"U23","SR"))</f>
        <v>U23</v>
      </c>
      <c r="I47" s="64">
        <f>(N47+P47+R47+T47+V47+X47+Z47+AB47+AD47+AF47+AH47+AJ47+AL47+AN47+AP47+AR47+AT47+AV47+AZ47+AX47+BB47)</f>
        <v>36</v>
      </c>
      <c r="J47" s="46">
        <f>N47+R47+X47+AB47+AD47+AH47+AP47+AX47</f>
        <v>36</v>
      </c>
      <c r="K47" s="65">
        <f>P47+T47+V47+Z47+AF47+AJ47+AL47+AN47+AR47+AT47+AV47+AZ47+BB47</f>
        <v>0</v>
      </c>
      <c r="L47" s="17"/>
      <c r="M47" s="66"/>
      <c r="N47" s="67">
        <f>IF(M47,LOOKUP(M47,{1;2;3;4;5;6;7;8;9;10;11;12;13;14;15;16;17;18;19;20;21},{30;25;21;18;16;15;14;13;12;11;10;9;8;7;6;5;4;3;2;1;0}),0)</f>
        <v>0</v>
      </c>
      <c r="O47" s="66"/>
      <c r="P47" s="69">
        <f>IF(O47,LOOKUP(O47,{1;2;3;4;5;6;7;8;9;10;11;12;13;14;15;16;17;18;19;20;21},{30;25;21;18;16;15;14;13;12;11;10;9;8;7;6;5;4;3;2;1;0}),0)</f>
        <v>0</v>
      </c>
      <c r="Q47" s="70"/>
      <c r="R47" s="67">
        <f>IF(Q47,LOOKUP(Q47,{1;2;3;4;5;6;7;8;9;10;11;12;13;14;15;16;17;18;19;20;21},{30;25;21;18;16;15;14;13;12;11;10;9;8;7;6;5;4;3;2;1;0}),0)</f>
        <v>0</v>
      </c>
      <c r="S47" s="70"/>
      <c r="T47" s="69">
        <f>IF(S47,LOOKUP(S47,{1;2;3;4;5;6;7;8;9;10;11;12;13;14;15;16;17;18;19;20;21},{30;25;21;18;16;15;14;13;12;11;10;9;8;7;6;5;4;3;2;1;0}),0)</f>
        <v>0</v>
      </c>
      <c r="U47" s="70"/>
      <c r="V47" s="71">
        <f>IF(U47,LOOKUP(U47,{1;2;3;4;5;6;7;8;9;10;11;12;13;14;15;16;17;18;19;20;21},{60;50;42;36;32;30;28;26;24;22;20;18;16;14;12;10;8;6;4;2;0}),0)</f>
        <v>0</v>
      </c>
      <c r="W47" s="70"/>
      <c r="X47" s="67">
        <f>IF(W47,LOOKUP(W47,{1;2;3;4;5;6;7;8;9;10;11;12;13;14;15;16;17;18;19;20;21},{60;50;42;36;32;30;28;26;24;22;20;18;16;14;12;10;8;6;4;2;0}),0)</f>
        <v>0</v>
      </c>
      <c r="Y47" s="70"/>
      <c r="Z47" s="71">
        <f>IF(Y47,LOOKUP(Y47,{1;2;3;4;5;6;7;8;9;10;11;12;13;14;15;16;17;18;19;20;21},{60;50;42;36;32;30;28;26;24;22;20;18;16;14;12;10;8;6;4;2;0}),0)</f>
        <v>0</v>
      </c>
      <c r="AA47" s="70"/>
      <c r="AB47" s="67">
        <f>IF(AA47,LOOKUP(AA47,{1;2;3;4;5;6;7;8;9;10;11;12;13;14;15;16;17;18;19;20;21},{60;50;42;36;32;30;28;26;24;22;20;18;16;14;12;10;8;6;4;2;0}),0)</f>
        <v>0</v>
      </c>
      <c r="AC47" s="70"/>
      <c r="AD47" s="67">
        <f>IF(AC47,LOOKUP(AC47,{1;2;3;4;5;6;7;8;9;10;11;12;13;14;15;16;17;18;19;20;21},{30;25;21;18;16;15;14;13;12;11;10;9;8;7;6;5;4;3;2;1;0}),0)</f>
        <v>0</v>
      </c>
      <c r="AE47" s="70"/>
      <c r="AF47" s="69">
        <f>IF(AE47,LOOKUP(AE47,{1;2;3;4;5;6;7;8;9;10;11;12;13;14;15;16;17;18;19;20;21},{30;25;21;18;16;15;14;13;12;11;10;9;8;7;6;5;4;3;2;1;0}),0)</f>
        <v>0</v>
      </c>
      <c r="AG47" s="70"/>
      <c r="AH47" s="67">
        <f>IF(AG47,LOOKUP(AG47,{1;2;3;4;5;6;7;8;9;10;11;12;13;14;15;16;17;18;19;20;21},{30;25;21;18;16;15;14;13;12;11;10;9;8;7;6;5;4;3;2;1;0}),0)</f>
        <v>0</v>
      </c>
      <c r="AI47" s="70"/>
      <c r="AJ47" s="69">
        <f>IF(AI47,LOOKUP(AI47,{1;2;3;4;5;6;7;8;9;10;11;12;13;14;15;16;17;18;19;20;21},{30;25;21;18;16;15;14;13;12;11;10;9;8;7;6;5;4;3;2;1;0}),0)</f>
        <v>0</v>
      </c>
      <c r="AK47" s="70"/>
      <c r="AL47" s="69">
        <f>IF(AK47,LOOKUP(AK47,{1;2;3;4;5;6;7;8;9;10;11;12;13;14;15;16;17;18;19;20;21},{15;12.5;10.5;9;8;7.5;7;6.5;6;5.5;5;4.5;4;3.5;3;2.5;2;1.5;1;0.5;0}),0)</f>
        <v>0</v>
      </c>
      <c r="AM47" s="70"/>
      <c r="AN47" s="73">
        <f>IF(AM47,LOOKUP(AM47,{1;2;3;4;5;6;7;8;9;10;11;12;13;14;15;16;17;18;19;20;21},{15;12.5;10.5;9;8;7.5;7;6.5;6;5.5;5;4.5;4;3.5;3;2.5;2;1.5;1;0.5;0}),0)</f>
        <v>0</v>
      </c>
      <c r="AO47" s="72">
        <v>13</v>
      </c>
      <c r="AP47" s="67">
        <f>IF(AO47,LOOKUP(AO47,{1;2;3;4;5;6;7;8;9;10;11;12;13;14;15;16;17;18;19;20;21},{30;25;21;18;16;15;14;13;12;11;10;9;8;7;6;5;4;3;2;1;0}),0)</f>
        <v>8</v>
      </c>
      <c r="AQ47" s="70"/>
      <c r="AR47" s="69">
        <f>IF(AQ47,LOOKUP(AQ47,{1;2;3;4;5;6;7;8;9;10;11;12;13;14;15;16;17;18;19;20;21},{30;25;21;18;16;15;14;13;12;11;10;9;8;7;6;5;4;3;2;1;0}),0)</f>
        <v>0</v>
      </c>
      <c r="AS47" s="70"/>
      <c r="AT47" s="69">
        <f>IF(AS47,LOOKUP(AS47,{1;2;3;4;5;6;7;8;9;10;11;12;13;14;15;16;17;18;19;20;21},{30;25;21;18;16;15;14;13;12;11;10;9;8;7;6;5;4;3;2;1;0}),0)</f>
        <v>0</v>
      </c>
      <c r="AU47" s="70"/>
      <c r="AV47" s="69">
        <f>IF(AU47,LOOKUP(AU47,{1;2;3;4;5;6;7;8;9;10;11;12;13;14;15;16;17;18;19;20;21},{30;25;21;18;16;15;14;13;12;11;10;9;8;7;6;5;4;3;2;1;0}),0)</f>
        <v>0</v>
      </c>
      <c r="AW47" s="70">
        <v>7</v>
      </c>
      <c r="AX47" s="74">
        <f>IF(AW47,LOOKUP(AW47,{1;2;3;4;5;6;7;8;9;10;11;12;13;14;15;16;17;18;19;20;21},{60;50;42;36;32;30;28;26;24;22;20;18;16;14;12;10;8;6;4;2;0}),0)</f>
        <v>28</v>
      </c>
      <c r="AY47" s="70"/>
      <c r="AZ47" s="71">
        <f>IF(AY47,LOOKUP(AY47,{1;2;3;4;5;6;7;8;9;10;11;12;13;14;15;16;17;18;19;20;21},{60;50;42;36;32;30;28;26;24;22;20;18;16;14;12;10;8;6;4;2;0}),0)</f>
        <v>0</v>
      </c>
      <c r="BA47" s="70"/>
      <c r="BB47" s="71">
        <f>IF(BA47,LOOKUP(BA47,{1;2;3;4;5;6;7;8;9;10;11;12;13;14;15;16;17;18;19;20;21},{60;50;42;36;32;30;28;26;24;22;20;18;16;14;12;10;8;6;4;2;0}),0)</f>
        <v>0</v>
      </c>
      <c r="BC47" s="56">
        <f t="shared" si="0"/>
        <v>0</v>
      </c>
    </row>
    <row r="48" spans="1:55" ht="16" customHeight="1" x14ac:dyDescent="0.2">
      <c r="A48" s="57">
        <f>RANK(I48,$I$6:$I$253)</f>
        <v>43</v>
      </c>
      <c r="B48" s="79">
        <v>3100160</v>
      </c>
      <c r="C48" s="75" t="s">
        <v>115</v>
      </c>
      <c r="D48" s="76" t="s">
        <v>116</v>
      </c>
      <c r="E48" s="61" t="str">
        <f>C48&amp;D48</f>
        <v>MichaelSOMPPI</v>
      </c>
      <c r="F48" s="62">
        <v>2017</v>
      </c>
      <c r="G48" s="58">
        <v>1988</v>
      </c>
      <c r="H48" s="63" t="str">
        <f>IF(ISBLANK(G48),"",IF(G48&gt;1994.9,"U23","SR"))</f>
        <v>SR</v>
      </c>
      <c r="I48" s="64">
        <f>(N48+P48+R48+T48+V48+X48+Z48+AB48+AD48+AF48+AH48+AJ48+AL48+AN48+AP48+AR48+AT48+AV48+AZ48+AX48+BB48)</f>
        <v>35.5</v>
      </c>
      <c r="J48" s="46">
        <f>N48+R48+X48+AB48+AD48+AH48+AP48+AX48</f>
        <v>12</v>
      </c>
      <c r="K48" s="65">
        <f>P48+T48+V48+Z48+AF48+AJ48+AL48+AN48+AR48+AT48+AV48+AZ48+BB48</f>
        <v>23.5</v>
      </c>
      <c r="L48" s="17"/>
      <c r="M48" s="66"/>
      <c r="N48" s="67">
        <f>IF(M48,LOOKUP(M48,{1;2;3;4;5;6;7;8;9;10;11;12;13;14;15;16;17;18;19;20;21},{30;25;21;18;16;15;14;13;12;11;10;9;8;7;6;5;4;3;2;1;0}),0)</f>
        <v>0</v>
      </c>
      <c r="O48" s="66"/>
      <c r="P48" s="69">
        <f>IF(O48,LOOKUP(O48,{1;2;3;4;5;6;7;8;9;10;11;12;13;14;15;16;17;18;19;20;21},{30;25;21;18;16;15;14;13;12;11;10;9;8;7;6;5;4;3;2;1;0}),0)</f>
        <v>0</v>
      </c>
      <c r="Q48" s="70"/>
      <c r="R48" s="67">
        <f>IF(Q48,LOOKUP(Q48,{1;2;3;4;5;6;7;8;9;10;11;12;13;14;15;16;17;18;19;20;21},{30;25;21;18;16;15;14;13;12;11;10;9;8;7;6;5;4;3;2;1;0}),0)</f>
        <v>0</v>
      </c>
      <c r="S48" s="72">
        <v>20</v>
      </c>
      <c r="T48" s="69">
        <f>IF(S48,LOOKUP(S48,{1;2;3;4;5;6;7;8;9;10;11;12;13;14;15;16;17;18;19;20;21},{30;25;21;18;16;15;14;13;12;11;10;9;8;7;6;5;4;3;2;1;0}),0)</f>
        <v>1</v>
      </c>
      <c r="U48" s="70"/>
      <c r="V48" s="71">
        <f>IF(U48,LOOKUP(U48,{1;2;3;4;5;6;7;8;9;10;11;12;13;14;15;16;17;18;19;20;21},{60;50;42;36;32;30;28;26;24;22;20;18;16;14;12;10;8;6;4;2;0}),0)</f>
        <v>0</v>
      </c>
      <c r="W48" s="70"/>
      <c r="X48" s="67">
        <f>IF(W48,LOOKUP(W48,{1;2;3;4;5;6;7;8;9;10;11;12;13;14;15;16;17;18;19;20;21},{60;50;42;36;32;30;28;26;24;22;20;18;16;14;12;10;8;6;4;2;0}),0)</f>
        <v>0</v>
      </c>
      <c r="Y48" s="70"/>
      <c r="Z48" s="71">
        <f>IF(Y48,LOOKUP(Y48,{1;2;3;4;5;6;7;8;9;10;11;12;13;14;15;16;17;18;19;20;21},{60;50;42;36;32;30;28;26;24;22;20;18;16;14;12;10;8;6;4;2;0}),0)</f>
        <v>0</v>
      </c>
      <c r="AA48" s="70"/>
      <c r="AB48" s="67">
        <f>IF(AA48,LOOKUP(AA48,{1;2;3;4;5;6;7;8;9;10;11;12;13;14;15;16;17;18;19;20;21},{60;50;42;36;32;30;28;26;24;22;20;18;16;14;12;10;8;6;4;2;0}),0)</f>
        <v>0</v>
      </c>
      <c r="AC48" s="72">
        <v>9</v>
      </c>
      <c r="AD48" s="67">
        <f>IF(AC48,LOOKUP(AC48,{1;2;3;4;5;6;7;8;9;10;11;12;13;14;15;16;17;18;19;20;21},{30;25;21;18;16;15;14;13;12;11;10;9;8;7;6;5;4;3;2;1;0}),0)</f>
        <v>12</v>
      </c>
      <c r="AE48" s="72">
        <v>5</v>
      </c>
      <c r="AF48" s="69">
        <f>IF(AE48,LOOKUP(AE48,{1;2;3;4;5;6;7;8;9;10;11;12;13;14;15;16;17;18;19;20;21},{30;25;21;18;16;15;14;13;12;11;10;9;8;7;6;5;4;3;2;1;0}),0)</f>
        <v>16</v>
      </c>
      <c r="AG48" s="70"/>
      <c r="AH48" s="67">
        <f>IF(AG48,LOOKUP(AG48,{1;2;3;4;5;6;7;8;9;10;11;12;13;14;15;16;17;18;19;20;21},{30;25;21;18;16;15;14;13;12;11;10;9;8;7;6;5;4;3;2;1;0}),0)</f>
        <v>0</v>
      </c>
      <c r="AI48" s="72">
        <v>18</v>
      </c>
      <c r="AJ48" s="69">
        <f>IF(AI48,LOOKUP(AI48,{1;2;3;4;5;6;7;8;9;10;11;12;13;14;15;16;17;18;19;20;21},{30;25;21;18;16;15;14;13;12;11;10;9;8;7;6;5;4;3;2;1;0}),0)</f>
        <v>3</v>
      </c>
      <c r="AK48" s="72">
        <v>19</v>
      </c>
      <c r="AL48" s="69">
        <f>IF(AK48,LOOKUP(AK48,{1;2;3;4;5;6;7;8;9;10;11;12;13;14;15;16;17;18;19;20;21},{15;12.5;10.5;9;8;7.5;7;6.5;6;5.5;5;4.5;4;3.5;3;2.5;2;1.5;1;0.5;0}),0)</f>
        <v>1</v>
      </c>
      <c r="AM48" s="72">
        <v>16</v>
      </c>
      <c r="AN48" s="73">
        <f>IF(AM48,LOOKUP(AM48,{1;2;3;4;5;6;7;8;9;10;11;12;13;14;15;16;17;18;19;20;21},{15;12.5;10.5;9;8;7.5;7;6.5;6;5.5;5;4.5;4;3.5;3;2.5;2;1.5;1;0.5;0}),0)</f>
        <v>2.5</v>
      </c>
      <c r="AO48" s="70"/>
      <c r="AP48" s="67">
        <f>IF(AO48,LOOKUP(AO48,{1;2;3;4;5;6;7;8;9;10;11;12;13;14;15;16;17;18;19;20;21},{30;25;21;18;16;15;14;13;12;11;10;9;8;7;6;5;4;3;2;1;0}),0)</f>
        <v>0</v>
      </c>
      <c r="AQ48" s="70"/>
      <c r="AR48" s="69">
        <f>IF(AQ48,LOOKUP(AQ48,{1;2;3;4;5;6;7;8;9;10;11;12;13;14;15;16;17;18;19;20;21},{30;25;21;18;16;15;14;13;12;11;10;9;8;7;6;5;4;3;2;1;0}),0)</f>
        <v>0</v>
      </c>
      <c r="AS48" s="70"/>
      <c r="AT48" s="69">
        <f>IF(AS48,LOOKUP(AS48,{1;2;3;4;5;6;7;8;9;10;11;12;13;14;15;16;17;18;19;20;21},{30;25;21;18;16;15;14;13;12;11;10;9;8;7;6;5;4;3;2;1;0}),0)</f>
        <v>0</v>
      </c>
      <c r="AU48" s="70"/>
      <c r="AV48" s="69">
        <f>IF(AU48,LOOKUP(AU48,{1;2;3;4;5;6;7;8;9;10;11;12;13;14;15;16;17;18;19;20;21},{30;25;21;18;16;15;14;13;12;11;10;9;8;7;6;5;4;3;2;1;0}),0)</f>
        <v>0</v>
      </c>
      <c r="AW48" s="70"/>
      <c r="AX48" s="74">
        <f>IF(AW48,LOOKUP(AW48,{1;2;3;4;5;6;7;8;9;10;11;12;13;14;15;16;17;18;19;20;21},{60;50;42;36;32;30;28;26;24;22;20;18;16;14;12;10;8;6;4;2;0}),0)</f>
        <v>0</v>
      </c>
      <c r="AY48" s="70"/>
      <c r="AZ48" s="71">
        <f>IF(AY48,LOOKUP(AY48,{1;2;3;4;5;6;7;8;9;10;11;12;13;14;15;16;17;18;19;20;21},{60;50;42;36;32;30;28;26;24;22;20;18;16;14;12;10;8;6;4;2;0}),0)</f>
        <v>0</v>
      </c>
      <c r="BA48" s="70"/>
      <c r="BB48" s="71">
        <f>IF(BA48,LOOKUP(BA48,{1;2;3;4;5;6;7;8;9;10;11;12;13;14;15;16;17;18;19;20;21},{60;50;42;36;32;30;28;26;24;22;20;18;16;14;12;10;8;6;4;2;0}),0)</f>
        <v>0</v>
      </c>
      <c r="BC48" s="56">
        <f t="shared" si="0"/>
        <v>0</v>
      </c>
    </row>
    <row r="49" spans="1:55" ht="16" customHeight="1" x14ac:dyDescent="0.2">
      <c r="A49" s="57">
        <f>RANK(I49,$I$6:$I$253)</f>
        <v>43</v>
      </c>
      <c r="B49" s="58">
        <v>3530628</v>
      </c>
      <c r="C49" s="75" t="s">
        <v>129</v>
      </c>
      <c r="D49" s="76" t="s">
        <v>130</v>
      </c>
      <c r="E49" s="61" t="str">
        <f>C49&amp;D49</f>
        <v>AkeoMAIFELD-CARUCCI</v>
      </c>
      <c r="F49" s="62">
        <v>2017</v>
      </c>
      <c r="G49" s="58">
        <v>1993</v>
      </c>
      <c r="H49" s="63" t="str">
        <f>IF(ISBLANK(G49),"",IF(G49&gt;1994.9,"U23","SR"))</f>
        <v>SR</v>
      </c>
      <c r="I49" s="64">
        <f>(N49+P49+R49+T49+V49+X49+Z49+AB49+AD49+AF49+AH49+AJ49+AL49+AN49+AP49+AR49+AT49+AV49+AZ49+AX49+BB49)</f>
        <v>35.5</v>
      </c>
      <c r="J49" s="46">
        <f>N49+R49+X49+AB49+AD49+AH49+AP49+AX49</f>
        <v>4</v>
      </c>
      <c r="K49" s="65">
        <f>P49+T49+V49+Z49+AF49+AJ49+AL49+AN49+AR49+AT49+AV49+AZ49+BB49</f>
        <v>31.5</v>
      </c>
      <c r="L49" s="17"/>
      <c r="M49" s="68">
        <v>17</v>
      </c>
      <c r="N49" s="67">
        <f>IF(M49,LOOKUP(M49,{1;2;3;4;5;6;7;8;9;10;11;12;13;14;15;16;17;18;19;20;21},{30;25;21;18;16;15;14;13;12;11;10;9;8;7;6;5;4;3;2;1;0}),0)</f>
        <v>4</v>
      </c>
      <c r="O49" s="66"/>
      <c r="P49" s="69">
        <f>IF(O49,LOOKUP(O49,{1;2;3;4;5;6;7;8;9;10;11;12;13;14;15;16;17;18;19;20;21},{30;25;21;18;16;15;14;13;12;11;10;9;8;7;6;5;4;3;2;1;0}),0)</f>
        <v>0</v>
      </c>
      <c r="Q49" s="70"/>
      <c r="R49" s="67">
        <f>IF(Q49,LOOKUP(Q49,{1;2;3;4;5;6;7;8;9;10;11;12;13;14;15;16;17;18;19;20;21},{30;25;21;18;16;15;14;13;12;11;10;9;8;7;6;5;4;3;2;1;0}),0)</f>
        <v>0</v>
      </c>
      <c r="S49" s="70"/>
      <c r="T49" s="69">
        <f>IF(S49,LOOKUP(S49,{1;2;3;4;5;6;7;8;9;10;11;12;13;14;15;16;17;18;19;20;21},{30;25;21;18;16;15;14;13;12;11;10;9;8;7;6;5;4;3;2;1;0}),0)</f>
        <v>0</v>
      </c>
      <c r="U49" s="72">
        <v>15</v>
      </c>
      <c r="V49" s="71">
        <f>IF(U49,LOOKUP(U49,{1;2;3;4;5;6;7;8;9;10;11;12;13;14;15;16;17;18;19;20;21},{60;50;42;36;32;30;28;26;24;22;20;18;16;14;12;10;8;6;4;2;0}),0)</f>
        <v>12</v>
      </c>
      <c r="W49" s="70"/>
      <c r="X49" s="67">
        <f>IF(W49,LOOKUP(W49,{1;2;3;4;5;6;7;8;9;10;11;12;13;14;15;16;17;18;19;20;21},{60;50;42;36;32;30;28;26;24;22;20;18;16;14;12;10;8;6;4;2;0}),0)</f>
        <v>0</v>
      </c>
      <c r="Y49" s="70"/>
      <c r="Z49" s="71">
        <f>IF(Y49,LOOKUP(Y49,{1;2;3;4;5;6;7;8;9;10;11;12;13;14;15;16;17;18;19;20;21},{60;50;42;36;32;30;28;26;24;22;20;18;16;14;12;10;8;6;4;2;0}),0)</f>
        <v>0</v>
      </c>
      <c r="AA49" s="70"/>
      <c r="AB49" s="67">
        <f>IF(AA49,LOOKUP(AA49,{1;2;3;4;5;6;7;8;9;10;11;12;13;14;15;16;17;18;19;20;21},{60;50;42;36;32;30;28;26;24;22;20;18;16;14;12;10;8;6;4;2;0}),0)</f>
        <v>0</v>
      </c>
      <c r="AC49" s="70"/>
      <c r="AD49" s="67">
        <f>IF(AC49,LOOKUP(AC49,{1;2;3;4;5;6;7;8;9;10;11;12;13;14;15;16;17;18;19;20;21},{30;25;21;18;16;15;14;13;12;11;10;9;8;7;6;5;4;3;2;1;0}),0)</f>
        <v>0</v>
      </c>
      <c r="AE49" s="72">
        <v>14</v>
      </c>
      <c r="AF49" s="69">
        <f>IF(AE49,LOOKUP(AE49,{1;2;3;4;5;6;7;8;9;10;11;12;13;14;15;16;17;18;19;20;21},{30;25;21;18;16;15;14;13;12;11;10;9;8;7;6;5;4;3;2;1;0}),0)</f>
        <v>7</v>
      </c>
      <c r="AG49" s="70"/>
      <c r="AH49" s="67">
        <f>IF(AG49,LOOKUP(AG49,{1;2;3;4;5;6;7;8;9;10;11;12;13;14;15;16;17;18;19;20;21},{30;25;21;18;16;15;14;13;12;11;10;9;8;7;6;5;4;3;2;1;0}),0)</f>
        <v>0</v>
      </c>
      <c r="AI49" s="70"/>
      <c r="AJ49" s="69">
        <f>IF(AI49,LOOKUP(AI49,{1;2;3;4;5;6;7;8;9;10;11;12;13;14;15;16;17;18;19;20;21},{30;25;21;18;16;15;14;13;12;11;10;9;8;7;6;5;4;3;2;1;0}),0)</f>
        <v>0</v>
      </c>
      <c r="AK49" s="72">
        <v>14</v>
      </c>
      <c r="AL49" s="69">
        <f>IF(AK49,LOOKUP(AK49,{1;2;3;4;5;6;7;8;9;10;11;12;13;14;15;16;17;18;19;20;21},{15;12.5;10.5;9;8;7.5;7;6.5;6;5.5;5;4.5;4;3.5;3;2.5;2;1.5;1;0.5;0}),0)</f>
        <v>3.5</v>
      </c>
      <c r="AM49" s="72">
        <v>19</v>
      </c>
      <c r="AN49" s="73">
        <f>IF(AM49,LOOKUP(AM49,{1;2;3;4;5;6;7;8;9;10;11;12;13;14;15;16;17;18;19;20;21},{15;12.5;10.5;9;8;7.5;7;6.5;6;5.5;5;4.5;4;3.5;3;2.5;2;1.5;1;0.5;0}),0)</f>
        <v>1</v>
      </c>
      <c r="AO49" s="70"/>
      <c r="AP49" s="67">
        <f>IF(AO49,LOOKUP(AO49,{1;2;3;4;5;6;7;8;9;10;11;12;13;14;15;16;17;18;19;20;21},{30;25;21;18;16;15;14;13;12;11;10;9;8;7;6;5;4;3;2;1;0}),0)</f>
        <v>0</v>
      </c>
      <c r="AQ49" s="70"/>
      <c r="AR49" s="69">
        <f>IF(AQ49,LOOKUP(AQ49,{1;2;3;4;5;6;7;8;9;10;11;12;13;14;15;16;17;18;19;20;21},{30;25;21;18;16;15;14;13;12;11;10;9;8;7;6;5;4;3;2;1;0}),0)</f>
        <v>0</v>
      </c>
      <c r="AS49" s="70"/>
      <c r="AT49" s="69">
        <f>IF(AS49,LOOKUP(AS49,{1;2;3;4;5;6;7;8;9;10;11;12;13;14;15;16;17;18;19;20;21},{30;25;21;18;16;15;14;13;12;11;10;9;8;7;6;5;4;3;2;1;0}),0)</f>
        <v>0</v>
      </c>
      <c r="AU49" s="70"/>
      <c r="AV49" s="69">
        <f>IF(AU49,LOOKUP(AU49,{1;2;3;4;5;6;7;8;9;10;11;12;13;14;15;16;17;18;19;20;21},{30;25;21;18;16;15;14;13;12;11;10;9;8;7;6;5;4;3;2;1;0}),0)</f>
        <v>0</v>
      </c>
      <c r="AW49" s="70"/>
      <c r="AX49" s="74">
        <f>IF(AW49,LOOKUP(AW49,{1;2;3;4;5;6;7;8;9;10;11;12;13;14;15;16;17;18;19;20;21},{60;50;42;36;32;30;28;26;24;22;20;18;16;14;12;10;8;6;4;2;0}),0)</f>
        <v>0</v>
      </c>
      <c r="AY49" s="70">
        <v>17</v>
      </c>
      <c r="AZ49" s="71">
        <f>IF(AY49,LOOKUP(AY49,{1;2;3;4;5;6;7;8;9;10;11;12;13;14;15;16;17;18;19;20;21},{60;50;42;36;32;30;28;26;24;22;20;18;16;14;12;10;8;6;4;2;0}),0)</f>
        <v>8</v>
      </c>
      <c r="BA49" s="70"/>
      <c r="BB49" s="71">
        <f>IF(BA49,LOOKUP(BA49,{1;2;3;4;5;6;7;8;9;10;11;12;13;14;15;16;17;18;19;20;21},{60;50;42;36;32;30;28;26;24;22;20;18;16;14;12;10;8;6;4;2;0}),0)</f>
        <v>0</v>
      </c>
      <c r="BC49" s="56">
        <f t="shared" si="0"/>
        <v>12</v>
      </c>
    </row>
    <row r="50" spans="1:55" ht="16" customHeight="1" x14ac:dyDescent="0.2">
      <c r="A50" s="57">
        <f>RANK(I50,$I$6:$I$253)</f>
        <v>45</v>
      </c>
      <c r="B50" s="58">
        <v>3100222</v>
      </c>
      <c r="C50" s="75" t="s">
        <v>117</v>
      </c>
      <c r="D50" s="76" t="s">
        <v>118</v>
      </c>
      <c r="E50" s="61" t="str">
        <f>C50&amp;D50</f>
        <v>PatrickSTEWARD-JONES</v>
      </c>
      <c r="F50" s="62">
        <v>2017</v>
      </c>
      <c r="G50" s="58">
        <v>1991</v>
      </c>
      <c r="H50" s="63" t="str">
        <f>IF(ISBLANK(G50),"",IF(G50&gt;1994.9,"U23","SR"))</f>
        <v>SR</v>
      </c>
      <c r="I50" s="64">
        <f>(N50+P50+R50+T50+V50+X50+Z50+AB50+AD50+AF50+AH50+AJ50+AL50+AN50+AP50+AR50+AT50+AV50+AZ50+AX50+BB50)</f>
        <v>34.5</v>
      </c>
      <c r="J50" s="46">
        <f>N50+R50+X50+AB50+AD50+AH50+AP50+AX50</f>
        <v>31</v>
      </c>
      <c r="K50" s="65">
        <f>P50+T50+V50+Z50+AF50+AJ50+AL50+AN50+AR50+AT50+AV50+AZ50+BB50</f>
        <v>3.5</v>
      </c>
      <c r="L50" s="17"/>
      <c r="M50" s="66"/>
      <c r="N50" s="67">
        <f>IF(M50,LOOKUP(M50,{1;2;3;4;5;6;7;8;9;10;11;12;13;14;15;16;17;18;19;20;21},{30;25;21;18;16;15;14;13;12;11;10;9;8;7;6;5;4;3;2;1;0}),0)</f>
        <v>0</v>
      </c>
      <c r="O50" s="66"/>
      <c r="P50" s="69">
        <f>IF(O50,LOOKUP(O50,{1;2;3;4;5;6;7;8;9;10;11;12;13;14;15;16;17;18;19;20;21},{30;25;21;18;16;15;14;13;12;11;10;9;8;7;6;5;4;3;2;1;0}),0)</f>
        <v>0</v>
      </c>
      <c r="Q50" s="72">
        <v>14</v>
      </c>
      <c r="R50" s="67">
        <f>IF(Q50,LOOKUP(Q50,{1;2;3;4;5;6;7;8;9;10;11;12;13;14;15;16;17;18;19;20;21},{30;25;21;18;16;15;14;13;12;11;10;9;8;7;6;5;4;3;2;1;0}),0)</f>
        <v>7</v>
      </c>
      <c r="S50" s="70"/>
      <c r="T50" s="69">
        <f>IF(S50,LOOKUP(S50,{1;2;3;4;5;6;7;8;9;10;11;12;13;14;15;16;17;18;19;20;21},{30;25;21;18;16;15;14;13;12;11;10;9;8;7;6;5;4;3;2;1;0}),0)</f>
        <v>0</v>
      </c>
      <c r="U50" s="70"/>
      <c r="V50" s="71">
        <f>IF(U50,LOOKUP(U50,{1;2;3;4;5;6;7;8;9;10;11;12;13;14;15;16;17;18;19;20;21},{60;50;42;36;32;30;28;26;24;22;20;18;16;14;12;10;8;6;4;2;0}),0)</f>
        <v>0</v>
      </c>
      <c r="W50" s="70"/>
      <c r="X50" s="67">
        <f>IF(W50,LOOKUP(W50,{1;2;3;4;5;6;7;8;9;10;11;12;13;14;15;16;17;18;19;20;21},{60;50;42;36;32;30;28;26;24;22;20;18;16;14;12;10;8;6;4;2;0}),0)</f>
        <v>0</v>
      </c>
      <c r="Y50" s="70"/>
      <c r="Z50" s="71">
        <f>IF(Y50,LOOKUP(Y50,{1;2;3;4;5;6;7;8;9;10;11;12;13;14;15;16;17;18;19;20;21},{60;50;42;36;32;30;28;26;24;22;20;18;16;14;12;10;8;6;4;2;0}),0)</f>
        <v>0</v>
      </c>
      <c r="AA50" s="70"/>
      <c r="AB50" s="67">
        <f>IF(AA50,LOOKUP(AA50,{1;2;3;4;5;6;7;8;9;10;11;12;13;14;15;16;17;18;19;20;21},{60;50;42;36;32;30;28;26;24;22;20;18;16;14;12;10;8;6;4;2;0}),0)</f>
        <v>0</v>
      </c>
      <c r="AC50" s="72">
        <v>18</v>
      </c>
      <c r="AD50" s="67">
        <f>IF(AC50,LOOKUP(AC50,{1;2;3;4;5;6;7;8;9;10;11;12;13;14;15;16;17;18;19;20;21},{30;25;21;18;16;15;14;13;12;11;10;9;8;7;6;5;4;3;2;1;0}),0)</f>
        <v>3</v>
      </c>
      <c r="AE50" s="72">
        <v>18</v>
      </c>
      <c r="AF50" s="69">
        <f>IF(AE50,LOOKUP(AE50,{1;2;3;4;5;6;7;8;9;10;11;12;13;14;15;16;17;18;19;20;21},{30;25;21;18;16;15;14;13;12;11;10;9;8;7;6;5;4;3;2;1;0}),0)</f>
        <v>3</v>
      </c>
      <c r="AG50" s="72">
        <v>3</v>
      </c>
      <c r="AH50" s="67">
        <f>IF(AG50,LOOKUP(AG50,{1;2;3;4;5;6;7;8;9;10;11;12;13;14;15;16;17;18;19;20;21},{30;25;21;18;16;15;14;13;12;11;10;9;8;7;6;5;4;3;2;1;0}),0)</f>
        <v>21</v>
      </c>
      <c r="AI50" s="70"/>
      <c r="AJ50" s="69">
        <f>IF(AI50,LOOKUP(AI50,{1;2;3;4;5;6;7;8;9;10;11;12;13;14;15;16;17;18;19;20;21},{30;25;21;18;16;15;14;13;12;11;10;9;8;7;6;5;4;3;2;1;0}),0)</f>
        <v>0</v>
      </c>
      <c r="AK50" s="70"/>
      <c r="AL50" s="69">
        <f>IF(AK50,LOOKUP(AK50,{1;2;3;4;5;6;7;8;9;10;11;12;13;14;15;16;17;18;19;20;21},{15;12.5;10.5;9;8;7.5;7;6.5;6;5.5;5;4.5;4;3.5;3;2.5;2;1.5;1;0.5;0}),0)</f>
        <v>0</v>
      </c>
      <c r="AM50" s="72">
        <v>20</v>
      </c>
      <c r="AN50" s="73">
        <f>IF(AM50,LOOKUP(AM50,{1;2;3;4;5;6;7;8;9;10;11;12;13;14;15;16;17;18;19;20;21},{15;12.5;10.5;9;8;7.5;7;6.5;6;5.5;5;4.5;4;3.5;3;2.5;2;1.5;1;0.5;0}),0)</f>
        <v>0.5</v>
      </c>
      <c r="AO50" s="70"/>
      <c r="AP50" s="67">
        <f>IF(AO50,LOOKUP(AO50,{1;2;3;4;5;6;7;8;9;10;11;12;13;14;15;16;17;18;19;20;21},{30;25;21;18;16;15;14;13;12;11;10;9;8;7;6;5;4;3;2;1;0}),0)</f>
        <v>0</v>
      </c>
      <c r="AQ50" s="70"/>
      <c r="AR50" s="69">
        <f>IF(AQ50,LOOKUP(AQ50,{1;2;3;4;5;6;7;8;9;10;11;12;13;14;15;16;17;18;19;20;21},{30;25;21;18;16;15;14;13;12;11;10;9;8;7;6;5;4;3;2;1;0}),0)</f>
        <v>0</v>
      </c>
      <c r="AS50" s="70"/>
      <c r="AT50" s="69">
        <f>IF(AS50,LOOKUP(AS50,{1;2;3;4;5;6;7;8;9;10;11;12;13;14;15;16;17;18;19;20;21},{30;25;21;18;16;15;14;13;12;11;10;9;8;7;6;5;4;3;2;1;0}),0)</f>
        <v>0</v>
      </c>
      <c r="AU50" s="70"/>
      <c r="AV50" s="69">
        <f>IF(AU50,LOOKUP(AU50,{1;2;3;4;5;6;7;8;9;10;11;12;13;14;15;16;17;18;19;20;21},{30;25;21;18;16;15;14;13;12;11;10;9;8;7;6;5;4;3;2;1;0}),0)</f>
        <v>0</v>
      </c>
      <c r="AW50" s="70"/>
      <c r="AX50" s="74">
        <f>IF(AW50,LOOKUP(AW50,{1;2;3;4;5;6;7;8;9;10;11;12;13;14;15;16;17;18;19;20;21},{60;50;42;36;32;30;28;26;24;22;20;18;16;14;12;10;8;6;4;2;0}),0)</f>
        <v>0</v>
      </c>
      <c r="AY50" s="70"/>
      <c r="AZ50" s="71">
        <f>IF(AY50,LOOKUP(AY50,{1;2;3;4;5;6;7;8;9;10;11;12;13;14;15;16;17;18;19;20;21},{60;50;42;36;32;30;28;26;24;22;20;18;16;14;12;10;8;6;4;2;0}),0)</f>
        <v>0</v>
      </c>
      <c r="BA50" s="70"/>
      <c r="BB50" s="71">
        <f>IF(BA50,LOOKUP(BA50,{1;2;3;4;5;6;7;8;9;10;11;12;13;14;15;16;17;18;19;20;21},{60;50;42;36;32;30;28;26;24;22;20;18;16;14;12;10;8;6;4;2;0}),0)</f>
        <v>0</v>
      </c>
      <c r="BC50" s="56">
        <f t="shared" si="0"/>
        <v>0</v>
      </c>
    </row>
    <row r="51" spans="1:55" ht="16" customHeight="1" x14ac:dyDescent="0.2">
      <c r="A51" s="57">
        <f>RANK(I51,$I$6:$I$253)</f>
        <v>46</v>
      </c>
      <c r="B51" s="58">
        <v>3100227</v>
      </c>
      <c r="C51" s="75" t="s">
        <v>121</v>
      </c>
      <c r="D51" s="76" t="s">
        <v>122</v>
      </c>
      <c r="E51" s="61" t="str">
        <f>C51&amp;D51</f>
        <v>BobTHOMPSON</v>
      </c>
      <c r="F51" s="62">
        <v>2017</v>
      </c>
      <c r="G51" s="58">
        <v>1991</v>
      </c>
      <c r="H51" s="63" t="str">
        <f>IF(ISBLANK(G51),"",IF(G51&gt;1994.9,"U23","SR"))</f>
        <v>SR</v>
      </c>
      <c r="I51" s="64">
        <f>(N51+P51+R51+T51+V51+X51+Z51+AB51+AD51+AF51+AH51+AJ51+AL51+AN51+AP51+AR51+AT51+AV51+AZ51+AX51+BB51)</f>
        <v>32</v>
      </c>
      <c r="J51" s="46">
        <f>N51+R51+X51+AB51+AD51+AH51+AP51+AX51</f>
        <v>30</v>
      </c>
      <c r="K51" s="65">
        <f>P51+T51+V51+Z51+AF51+AJ51+AL51+AN51+AR51+AT51+AV51+AZ51+BB51</f>
        <v>2</v>
      </c>
      <c r="L51" s="17"/>
      <c r="M51" s="66"/>
      <c r="N51" s="67">
        <f>IF(M51,LOOKUP(M51,{1;2;3;4;5;6;7;8;9;10;11;12;13;14;15;16;17;18;19;20;21},{30;25;21;18;16;15;14;13;12;11;10;9;8;7;6;5;4;3;2;1;0}),0)</f>
        <v>0</v>
      </c>
      <c r="O51" s="66"/>
      <c r="P51" s="69">
        <f>IF(O51,LOOKUP(O51,{1;2;3;4;5;6;7;8;9;10;11;12;13;14;15;16;17;18;19;20;21},{30;25;21;18;16;15;14;13;12;11;10;9;8;7;6;5;4;3;2;1;0}),0)</f>
        <v>0</v>
      </c>
      <c r="Q51" s="72">
        <v>1</v>
      </c>
      <c r="R51" s="67">
        <f>IF(Q51,LOOKUP(Q51,{1;2;3;4;5;6;7;8;9;10;11;12;13;14;15;16;17;18;19;20;21},{30;25;21;18;16;15;14;13;12;11;10;9;8;7;6;5;4;3;2;1;0}),0)</f>
        <v>30</v>
      </c>
      <c r="S51" s="72">
        <v>19</v>
      </c>
      <c r="T51" s="69">
        <f>IF(S51,LOOKUP(S51,{1;2;3;4;5;6;7;8;9;10;11;12;13;14;15;16;17;18;19;20;21},{30;25;21;18;16;15;14;13;12;11;10;9;8;7;6;5;4;3;2;1;0}),0)</f>
        <v>2</v>
      </c>
      <c r="U51" s="70"/>
      <c r="V51" s="71">
        <f>IF(U51,LOOKUP(U51,{1;2;3;4;5;6;7;8;9;10;11;12;13;14;15;16;17;18;19;20;21},{60;50;42;36;32;30;28;26;24;22;20;18;16;14;12;10;8;6;4;2;0}),0)</f>
        <v>0</v>
      </c>
      <c r="W51" s="70"/>
      <c r="X51" s="67">
        <f>IF(W51,LOOKUP(W51,{1;2;3;4;5;6;7;8;9;10;11;12;13;14;15;16;17;18;19;20;21},{60;50;42;36;32;30;28;26;24;22;20;18;16;14;12;10;8;6;4;2;0}),0)</f>
        <v>0</v>
      </c>
      <c r="Y51" s="70"/>
      <c r="Z51" s="71">
        <f>IF(Y51,LOOKUP(Y51,{1;2;3;4;5;6;7;8;9;10;11;12;13;14;15;16;17;18;19;20;21},{60;50;42;36;32;30;28;26;24;22;20;18;16;14;12;10;8;6;4;2;0}),0)</f>
        <v>0</v>
      </c>
      <c r="AA51" s="70"/>
      <c r="AB51" s="67">
        <f>IF(AA51,LOOKUP(AA51,{1;2;3;4;5;6;7;8;9;10;11;12;13;14;15;16;17;18;19;20;21},{60;50;42;36;32;30;28;26;24;22;20;18;16;14;12;10;8;6;4;2;0}),0)</f>
        <v>0</v>
      </c>
      <c r="AC51" s="70"/>
      <c r="AD51" s="67">
        <f>IF(AC51,LOOKUP(AC51,{1;2;3;4;5;6;7;8;9;10;11;12;13;14;15;16;17;18;19;20;21},{30;25;21;18;16;15;14;13;12;11;10;9;8;7;6;5;4;3;2;1;0}),0)</f>
        <v>0</v>
      </c>
      <c r="AE51" s="70"/>
      <c r="AF51" s="69">
        <f>IF(AE51,LOOKUP(AE51,{1;2;3;4;5;6;7;8;9;10;11;12;13;14;15;16;17;18;19;20;21},{30;25;21;18;16;15;14;13;12;11;10;9;8;7;6;5;4;3;2;1;0}),0)</f>
        <v>0</v>
      </c>
      <c r="AG51" s="70"/>
      <c r="AH51" s="67">
        <f>IF(AG51,LOOKUP(AG51,{1;2;3;4;5;6;7;8;9;10;11;12;13;14;15;16;17;18;19;20;21},{30;25;21;18;16;15;14;13;12;11;10;9;8;7;6;5;4;3;2;1;0}),0)</f>
        <v>0</v>
      </c>
      <c r="AI51" s="70"/>
      <c r="AJ51" s="69">
        <f>IF(AI51,LOOKUP(AI51,{1;2;3;4;5;6;7;8;9;10;11;12;13;14;15;16;17;18;19;20;21},{30;25;21;18;16;15;14;13;12;11;10;9;8;7;6;5;4;3;2;1;0}),0)</f>
        <v>0</v>
      </c>
      <c r="AK51" s="70"/>
      <c r="AL51" s="69">
        <f>IF(AK51,LOOKUP(AK51,{1;2;3;4;5;6;7;8;9;10;11;12;13;14;15;16;17;18;19;20;21},{15;12.5;10.5;9;8;7.5;7;6.5;6;5.5;5;4.5;4;3.5;3;2.5;2;1.5;1;0.5;0}),0)</f>
        <v>0</v>
      </c>
      <c r="AM51" s="70"/>
      <c r="AN51" s="73">
        <f>IF(AM51,LOOKUP(AM51,{1;2;3;4;5;6;7;8;9;10;11;12;13;14;15;16;17;18;19;20;21},{15;12.5;10.5;9;8;7.5;7;6.5;6;5.5;5;4.5;4;3.5;3;2.5;2;1.5;1;0.5;0}),0)</f>
        <v>0</v>
      </c>
      <c r="AO51" s="70"/>
      <c r="AP51" s="67">
        <f>IF(AO51,LOOKUP(AO51,{1;2;3;4;5;6;7;8;9;10;11;12;13;14;15;16;17;18;19;20;21},{30;25;21;18;16;15;14;13;12;11;10;9;8;7;6;5;4;3;2;1;0}),0)</f>
        <v>0</v>
      </c>
      <c r="AQ51" s="70"/>
      <c r="AR51" s="69">
        <f>IF(AQ51,LOOKUP(AQ51,{1;2;3;4;5;6;7;8;9;10;11;12;13;14;15;16;17;18;19;20;21},{30;25;21;18;16;15;14;13;12;11;10;9;8;7;6;5;4;3;2;1;0}),0)</f>
        <v>0</v>
      </c>
      <c r="AS51" s="70"/>
      <c r="AT51" s="69">
        <f>IF(AS51,LOOKUP(AS51,{1;2;3;4;5;6;7;8;9;10;11;12;13;14;15;16;17;18;19;20;21},{30;25;21;18;16;15;14;13;12;11;10;9;8;7;6;5;4;3;2;1;0}),0)</f>
        <v>0</v>
      </c>
      <c r="AU51" s="70"/>
      <c r="AV51" s="69">
        <f>IF(AU51,LOOKUP(AU51,{1;2;3;4;5;6;7;8;9;10;11;12;13;14;15;16;17;18;19;20;21},{30;25;21;18;16;15;14;13;12;11;10;9;8;7;6;5;4;3;2;1;0}),0)</f>
        <v>0</v>
      </c>
      <c r="AW51" s="70"/>
      <c r="AX51" s="74">
        <f>IF(AW51,LOOKUP(AW51,{1;2;3;4;5;6;7;8;9;10;11;12;13;14;15;16;17;18;19;20;21},{60;50;42;36;32;30;28;26;24;22;20;18;16;14;12;10;8;6;4;2;0}),0)</f>
        <v>0</v>
      </c>
      <c r="AY51" s="70"/>
      <c r="AZ51" s="71">
        <f>IF(AY51,LOOKUP(AY51,{1;2;3;4;5;6;7;8;9;10;11;12;13;14;15;16;17;18;19;20;21},{60;50;42;36;32;30;28;26;24;22;20;18;16;14;12;10;8;6;4;2;0}),0)</f>
        <v>0</v>
      </c>
      <c r="BA51" s="70"/>
      <c r="BB51" s="71">
        <f>IF(BA51,LOOKUP(BA51,{1;2;3;4;5;6;7;8;9;10;11;12;13;14;15;16;17;18;19;20;21},{60;50;42;36;32;30;28;26;24;22;20;18;16;14;12;10;8;6;4;2;0}),0)</f>
        <v>0</v>
      </c>
      <c r="BC51" s="56">
        <f t="shared" si="0"/>
        <v>0</v>
      </c>
    </row>
    <row r="52" spans="1:55" ht="16" customHeight="1" x14ac:dyDescent="0.2">
      <c r="A52" s="57">
        <f>RANK(I52,$I$6:$I$253)</f>
        <v>47</v>
      </c>
      <c r="B52" s="80"/>
      <c r="C52" s="59" t="s">
        <v>173</v>
      </c>
      <c r="D52" s="60" t="s">
        <v>174</v>
      </c>
      <c r="E52" s="61" t="str">
        <f>C52&amp;D52</f>
        <v>MathiasRolid</v>
      </c>
      <c r="F52" s="82"/>
      <c r="G52" s="80"/>
      <c r="H52" s="63" t="str">
        <f>IF(ISBLANK(G52),"",IF(G52&gt;1994.9,"U23","SR"))</f>
        <v/>
      </c>
      <c r="I52" s="64">
        <f>(N52+P52+R52+T52+V52+X52+Z52+AB52+AD52+AF52+AH52+AJ52+AL52+AN52+AP52+AR52+AT52+AV52+AZ52+AX52+BB52)</f>
        <v>30</v>
      </c>
      <c r="J52" s="46">
        <f>N52+R52+X52+AB52+AD52+AH52+AP52+AX52</f>
        <v>30</v>
      </c>
      <c r="K52" s="65">
        <f>P52+T52+V52+Z52+AF52+AJ52+AL52+AN52+AR52+AT52+AV52+AZ52+BB52</f>
        <v>0</v>
      </c>
      <c r="L52" s="17"/>
      <c r="M52" s="66"/>
      <c r="N52" s="67">
        <f>IF(M52,LOOKUP(M52,{1;2;3;4;5;6;7;8;9;10;11;12;13;14;15;16;17;18;19;20;21},{30;25;21;18;16;15;14;13;12;11;10;9;8;7;6;5;4;3;2;1;0}),0)</f>
        <v>0</v>
      </c>
      <c r="O52" s="66"/>
      <c r="P52" s="69">
        <f>IF(O52,LOOKUP(O52,{1;2;3;4;5;6;7;8;9;10;11;12;13;14;15;16;17;18;19;20;21},{30;25;21;18;16;15;14;13;12;11;10;9;8;7;6;5;4;3;2;1;0}),0)</f>
        <v>0</v>
      </c>
      <c r="Q52" s="70"/>
      <c r="R52" s="67">
        <f>IF(Q52,LOOKUP(Q52,{1;2;3;4;5;6;7;8;9;10;11;12;13;14;15;16;17;18;19;20;21},{30;25;21;18;16;15;14;13;12;11;10;9;8;7;6;5;4;3;2;1;0}),0)</f>
        <v>0</v>
      </c>
      <c r="S52" s="70"/>
      <c r="T52" s="69">
        <f>IF(S52,LOOKUP(S52,{1;2;3;4;5;6;7;8;9;10;11;12;13;14;15;16;17;18;19;20;21},{30;25;21;18;16;15;14;13;12;11;10;9;8;7;6;5;4;3;2;1;0}),0)</f>
        <v>0</v>
      </c>
      <c r="U52" s="70"/>
      <c r="V52" s="71">
        <f>IF(U52,LOOKUP(U52,{1;2;3;4;5;6;7;8;9;10;11;12;13;14;15;16;17;18;19;20;21},{60;50;42;36;32;30;28;26;24;22;20;18;16;14;12;10;8;6;4;2;0}),0)</f>
        <v>0</v>
      </c>
      <c r="W52" s="70"/>
      <c r="X52" s="67">
        <f>IF(W52,LOOKUP(W52,{1;2;3;4;5;6;7;8;9;10;11;12;13;14;15;16;17;18;19;20;21},{60;50;42;36;32;30;28;26;24;22;20;18;16;14;12;10;8;6;4;2;0}),0)</f>
        <v>0</v>
      </c>
      <c r="Y52" s="70"/>
      <c r="Z52" s="71">
        <f>IF(Y52,LOOKUP(Y52,{1;2;3;4;5;6;7;8;9;10;11;12;13;14;15;16;17;18;19;20;21},{60;50;42;36;32;30;28;26;24;22;20;18;16;14;12;10;8;6;4;2;0}),0)</f>
        <v>0</v>
      </c>
      <c r="AA52" s="70"/>
      <c r="AB52" s="67">
        <f>IF(AA52,LOOKUP(AA52,{1;2;3;4;5;6;7;8;9;10;11;12;13;14;15;16;17;18;19;20;21},{60;50;42;36;32;30;28;26;24;22;20;18;16;14;12;10;8;6;4;2;0}),0)</f>
        <v>0</v>
      </c>
      <c r="AC52" s="70"/>
      <c r="AD52" s="67">
        <f>IF(AC52,LOOKUP(AC52,{1;2;3;4;5;6;7;8;9;10;11;12;13;14;15;16;17;18;19;20;21},{30;25;21;18;16;15;14;13;12;11;10;9;8;7;6;5;4;3;2;1;0}),0)</f>
        <v>0</v>
      </c>
      <c r="AE52" s="70"/>
      <c r="AF52" s="69">
        <f>IF(AE52,LOOKUP(AE52,{1;2;3;4;5;6;7;8;9;10;11;12;13;14;15;16;17;18;19;20;21},{30;25;21;18;16;15;14;13;12;11;10;9;8;7;6;5;4;3;2;1;0}),0)</f>
        <v>0</v>
      </c>
      <c r="AG52" s="70"/>
      <c r="AH52" s="67">
        <f>IF(AG52,LOOKUP(AG52,{1;2;3;4;5;6;7;8;9;10;11;12;13;14;15;16;17;18;19;20;21},{30;25;21;18;16;15;14;13;12;11;10;9;8;7;6;5;4;3;2;1;0}),0)</f>
        <v>0</v>
      </c>
      <c r="AI52" s="70"/>
      <c r="AJ52" s="69">
        <f>IF(AI52,LOOKUP(AI52,{1;2;3;4;5;6;7;8;9;10;11;12;13;14;15;16;17;18;19;20;21},{30;25;21;18;16;15;14;13;12;11;10;9;8;7;6;5;4;3;2;1;0}),0)</f>
        <v>0</v>
      </c>
      <c r="AK52" s="70"/>
      <c r="AL52" s="69">
        <f>IF(AK52,LOOKUP(AK52,{1;2;3;4;5;6;7;8;9;10;11;12;13;14;15;16;17;18;19;20;21},{15;12.5;10.5;9;8;7.5;7;6.5;6;5.5;5;4.5;4;3.5;3;2.5;2;1.5;1;0.5;0}),0)</f>
        <v>0</v>
      </c>
      <c r="AM52" s="70"/>
      <c r="AN52" s="73">
        <f>IF(AM52,LOOKUP(AM52,{1;2;3;4;5;6;7;8;9;10;11;12;13;14;15;16;17;18;19;20;21},{15;12.5;10.5;9;8;7.5;7;6.5;6;5.5;5;4.5;4;3.5;3;2.5;2;1.5;1;0.5;0}),0)</f>
        <v>0</v>
      </c>
      <c r="AO52" s="72">
        <v>11</v>
      </c>
      <c r="AP52" s="67">
        <f>IF(AO52,LOOKUP(AO52,{1;2;3;4;5;6;7;8;9;10;11;12;13;14;15;16;17;18;19;20;21},{30;25;21;18;16;15;14;13;12;11;10;9;8;7;6;5;4;3;2;1;0}),0)</f>
        <v>10</v>
      </c>
      <c r="AQ52" s="70"/>
      <c r="AR52" s="69">
        <f>IF(AQ52,LOOKUP(AQ52,{1;2;3;4;5;6;7;8;9;10;11;12;13;14;15;16;17;18;19;20;21},{30;25;21;18;16;15;14;13;12;11;10;9;8;7;6;5;4;3;2;1;0}),0)</f>
        <v>0</v>
      </c>
      <c r="AS52" s="70"/>
      <c r="AT52" s="69">
        <f>IF(AS52,LOOKUP(AS52,{1;2;3;4;5;6;7;8;9;10;11;12;13;14;15;16;17;18;19;20;21},{30;25;21;18;16;15;14;13;12;11;10;9;8;7;6;5;4;3;2;1;0}),0)</f>
        <v>0</v>
      </c>
      <c r="AU52" s="70"/>
      <c r="AV52" s="69">
        <f>IF(AU52,LOOKUP(AU52,{1;2;3;4;5;6;7;8;9;10;11;12;13;14;15;16;17;18;19;20;21},{30;25;21;18;16;15;14;13;12;11;10;9;8;7;6;5;4;3;2;1;0}),0)</f>
        <v>0</v>
      </c>
      <c r="AW52" s="70">
        <v>11</v>
      </c>
      <c r="AX52" s="74">
        <f>IF(AW52,LOOKUP(AW52,{1;2;3;4;5;6;7;8;9;10;11;12;13;14;15;16;17;18;19;20;21},{60;50;42;36;32;30;28;26;24;22;20;18;16;14;12;10;8;6;4;2;0}),0)</f>
        <v>20</v>
      </c>
      <c r="AY52" s="70"/>
      <c r="AZ52" s="71">
        <f>IF(AY52,LOOKUP(AY52,{1;2;3;4;5;6;7;8;9;10;11;12;13;14;15;16;17;18;19;20;21},{60;50;42;36;32;30;28;26;24;22;20;18;16;14;12;10;8;6;4;2;0}),0)</f>
        <v>0</v>
      </c>
      <c r="BA52" s="70"/>
      <c r="BB52" s="71">
        <f>IF(BA52,LOOKUP(BA52,{1;2;3;4;5;6;7;8;9;10;11;12;13;14;15;16;17;18;19;20;21},{60;50;42;36;32;30;28;26;24;22;20;18;16;14;12;10;8;6;4;2;0}),0)</f>
        <v>0</v>
      </c>
      <c r="BC52" s="56">
        <f t="shared" si="0"/>
        <v>0</v>
      </c>
    </row>
    <row r="53" spans="1:55" ht="16" customHeight="1" x14ac:dyDescent="0.2">
      <c r="A53" s="57">
        <f>RANK(I53,$I$6:$I$253)</f>
        <v>47</v>
      </c>
      <c r="B53" s="80"/>
      <c r="C53" s="59" t="s">
        <v>125</v>
      </c>
      <c r="D53" s="60" t="s">
        <v>126</v>
      </c>
      <c r="E53" s="61" t="str">
        <f>C53&amp;D53</f>
        <v>AndersGloersen</v>
      </c>
      <c r="F53" s="82"/>
      <c r="G53" s="80"/>
      <c r="H53" s="63" t="str">
        <f>IF(ISBLANK(G53),"",IF(G53&gt;1994.9,"U23","SR"))</f>
        <v/>
      </c>
      <c r="I53" s="64">
        <f>(N53+P53+R53+T53+V53+X53+Z53+AB53+AD53+AF53+AH53+AJ53+AL53+AN53+AP53+AR53+AT53+AV53+AZ53+AX53+BB53)</f>
        <v>30</v>
      </c>
      <c r="J53" s="46">
        <f>N53+R53+X53+AB53+AD53+AH53+AP53+AX53</f>
        <v>0</v>
      </c>
      <c r="K53" s="65">
        <f>P53+T53+V53+Z53+AF53+AJ53+AL53+AN53+AR53+AT53+AV53+AZ53+BB53</f>
        <v>30</v>
      </c>
      <c r="L53" s="17"/>
      <c r="M53" s="66"/>
      <c r="N53" s="67">
        <f>IF(M53,LOOKUP(M53,{1;2;3;4;5;6;7;8;9;10;11;12;13;14;15;16;17;18;19;20;21},{30;25;21;18;16;15;14;13;12;11;10;9;8;7;6;5;4;3;2;1;0}),0)</f>
        <v>0</v>
      </c>
      <c r="O53" s="66"/>
      <c r="P53" s="69">
        <f>IF(O53,LOOKUP(O53,{1;2;3;4;5;6;7;8;9;10;11;12;13;14;15;16;17;18;19;20;21},{30;25;21;18;16;15;14;13;12;11;10;9;8;7;6;5;4;3;2;1;0}),0)</f>
        <v>0</v>
      </c>
      <c r="Q53" s="70"/>
      <c r="R53" s="67">
        <f>IF(Q53,LOOKUP(Q53,{1;2;3;4;5;6;7;8;9;10;11;12;13;14;15;16;17;18;19;20;21},{30;25;21;18;16;15;14;13;12;11;10;9;8;7;6;5;4;3;2;1;0}),0)</f>
        <v>0</v>
      </c>
      <c r="S53" s="70"/>
      <c r="T53" s="69">
        <f>IF(S53,LOOKUP(S53,{1;2;3;4;5;6;7;8;9;10;11;12;13;14;15;16;17;18;19;20;21},{30;25;21;18;16;15;14;13;12;11;10;9;8;7;6;5;4;3;2;1;0}),0)</f>
        <v>0</v>
      </c>
      <c r="U53" s="70"/>
      <c r="V53" s="71">
        <f>IF(U53,LOOKUP(U53,{1;2;3;4;5;6;7;8;9;10;11;12;13;14;15;16;17;18;19;20;21},{60;50;42;36;32;30;28;26;24;22;20;18;16;14;12;10;8;6;4;2;0}),0)</f>
        <v>0</v>
      </c>
      <c r="W53" s="70"/>
      <c r="X53" s="67">
        <f>IF(W53,LOOKUP(W53,{1;2;3;4;5;6;7;8;9;10;11;12;13;14;15;16;17;18;19;20;21},{60;50;42;36;32;30;28;26;24;22;20;18;16;14;12;10;8;6;4;2;0}),0)</f>
        <v>0</v>
      </c>
      <c r="Y53" s="70"/>
      <c r="Z53" s="71">
        <f>IF(Y53,LOOKUP(Y53,{1;2;3;4;5;6;7;8;9;10;11;12;13;14;15;16;17;18;19;20;21},{60;50;42;36;32;30;28;26;24;22;20;18;16;14;12;10;8;6;4;2;0}),0)</f>
        <v>0</v>
      </c>
      <c r="AA53" s="70"/>
      <c r="AB53" s="67">
        <f>IF(AA53,LOOKUP(AA53,{1;2;3;4;5;6;7;8;9;10;11;12;13;14;15;16;17;18;19;20;21},{60;50;42;36;32;30;28;26;24;22;20;18;16;14;12;10;8;6;4;2;0}),0)</f>
        <v>0</v>
      </c>
      <c r="AC53" s="70"/>
      <c r="AD53" s="67">
        <f>IF(AC53,LOOKUP(AC53,{1;2;3;4;5;6;7;8;9;10;11;12;13;14;15;16;17;18;19;20;21},{30;25;21;18;16;15;14;13;12;11;10;9;8;7;6;5;4;3;2;1;0}),0)</f>
        <v>0</v>
      </c>
      <c r="AE53" s="70"/>
      <c r="AF53" s="69">
        <f>IF(AE53,LOOKUP(AE53,{1;2;3;4;5;6;7;8;9;10;11;12;13;14;15;16;17;18;19;20;21},{30;25;21;18;16;15;14;13;12;11;10;9;8;7;6;5;4;3;2;1;0}),0)</f>
        <v>0</v>
      </c>
      <c r="AG53" s="70"/>
      <c r="AH53" s="67">
        <f>IF(AG53,LOOKUP(AG53,{1;2;3;4;5;6;7;8;9;10;11;12;13;14;15;16;17;18;19;20;21},{30;25;21;18;16;15;14;13;12;11;10;9;8;7;6;5;4;3;2;1;0}),0)</f>
        <v>0</v>
      </c>
      <c r="AI53" s="70"/>
      <c r="AJ53" s="69">
        <f>IF(AI53,LOOKUP(AI53,{1;2;3;4;5;6;7;8;9;10;11;12;13;14;15;16;17;18;19;20;21},{30;25;21;18;16;15;14;13;12;11;10;9;8;7;6;5;4;3;2;1;0}),0)</f>
        <v>0</v>
      </c>
      <c r="AK53" s="70"/>
      <c r="AL53" s="69">
        <f>IF(AK53,LOOKUP(AK53,{1;2;3;4;5;6;7;8;9;10;11;12;13;14;15;16;17;18;19;20;21},{15;12.5;10.5;9;8;7.5;7;6.5;6;5.5;5;4.5;4;3.5;3;2.5;2;1.5;1;0.5;0}),0)</f>
        <v>0</v>
      </c>
      <c r="AM53" s="70"/>
      <c r="AN53" s="73">
        <f>IF(AM53,LOOKUP(AM53,{1;2;3;4;5;6;7;8;9;10;11;12;13;14;15;16;17;18;19;20;21},{15;12.5;10.5;9;8;7.5;7;6.5;6;5.5;5;4.5;4;3.5;3;2.5;2;1.5;1;0.5;0}),0)</f>
        <v>0</v>
      </c>
      <c r="AO53" s="70"/>
      <c r="AP53" s="67">
        <f>IF(AO53,LOOKUP(AO53,{1;2;3;4;5;6;7;8;9;10;11;12;13;14;15;16;17;18;19;20;21},{30;25;21;18;16;15;14;13;12;11;10;9;8;7;6;5;4;3;2;1;0}),0)</f>
        <v>0</v>
      </c>
      <c r="AQ53" s="70"/>
      <c r="AR53" s="69">
        <f>IF(AQ53,LOOKUP(AQ53,{1;2;3;4;5;6;7;8;9;10;11;12;13;14;15;16;17;18;19;20;21},{30;25;21;18;16;15;14;13;12;11;10;9;8;7;6;5;4;3;2;1;0}),0)</f>
        <v>0</v>
      </c>
      <c r="AS53" s="70"/>
      <c r="AT53" s="69">
        <f>IF(AS53,LOOKUP(AS53,{1;2;3;4;5;6;7;8;9;10;11;12;13;14;15;16;17;18;19;20;21},{30;25;21;18;16;15;14;13;12;11;10;9;8;7;6;5;4;3;2;1;0}),0)</f>
        <v>0</v>
      </c>
      <c r="AU53" s="72">
        <v>1</v>
      </c>
      <c r="AV53" s="69">
        <f>IF(AU53,LOOKUP(AU53,{1;2;3;4;5;6;7;8;9;10;11;12;13;14;15;16;17;18;19;20;21},{30;25;21;18;16;15;14;13;12;11;10;9;8;7;6;5;4;3;2;1;0}),0)</f>
        <v>30</v>
      </c>
      <c r="AW53" s="70"/>
      <c r="AX53" s="74">
        <f>IF(AW53,LOOKUP(AW53,{1;2;3;4;5;6;7;8;9;10;11;12;13;14;15;16;17;18;19;20;21},{60;50;42;36;32;30;28;26;24;22;20;18;16;14;12;10;8;6;4;2;0}),0)</f>
        <v>0</v>
      </c>
      <c r="AY53" s="70"/>
      <c r="AZ53" s="71">
        <f>IF(AY53,LOOKUP(AY53,{1;2;3;4;5;6;7;8;9;10;11;12;13;14;15;16;17;18;19;20;21},{60;50;42;36;32;30;28;26;24;22;20;18;16;14;12;10;8;6;4;2;0}),0)</f>
        <v>0</v>
      </c>
      <c r="BA53" s="70"/>
      <c r="BB53" s="71">
        <f>IF(BA53,LOOKUP(BA53,{1;2;3;4;5;6;7;8;9;10;11;12;13;14;15;16;17;18;19;20;21},{60;50;42;36;32;30;28;26;24;22;20;18;16;14;12;10;8;6;4;2;0}),0)</f>
        <v>0</v>
      </c>
      <c r="BC53" s="56">
        <f t="shared" si="0"/>
        <v>0</v>
      </c>
    </row>
    <row r="54" spans="1:55" ht="16" customHeight="1" x14ac:dyDescent="0.2">
      <c r="A54" s="57">
        <f>RANK(I54,$I$6:$I$253)</f>
        <v>49</v>
      </c>
      <c r="B54" s="58">
        <v>3390167</v>
      </c>
      <c r="C54" s="75" t="s">
        <v>127</v>
      </c>
      <c r="D54" s="76" t="s">
        <v>128</v>
      </c>
      <c r="E54" s="61" t="str">
        <f>C54&amp;D54</f>
        <v>AlvarALEV</v>
      </c>
      <c r="F54" s="62">
        <v>2017</v>
      </c>
      <c r="G54" s="58">
        <v>1993</v>
      </c>
      <c r="H54" s="63" t="str">
        <f>IF(ISBLANK(G54),"",IF(G54&gt;1994.9,"U23","SR"))</f>
        <v>SR</v>
      </c>
      <c r="I54" s="64">
        <f>(N54+P54+R54+T54+V54+X54+Z54+AB54+AD54+AF54+AH54+AJ54+AL54+AN54+AP54+AR54+AT54+AV54+AZ54+AX54+BB54)</f>
        <v>29</v>
      </c>
      <c r="J54" s="46">
        <f>N54+R54+X54+AB54+AD54+AH54+AP54+AX54</f>
        <v>24</v>
      </c>
      <c r="K54" s="65">
        <f>P54+T54+V54+Z54+AF54+AJ54+AL54+AN54+AR54+AT54+AV54+AZ54+BB54</f>
        <v>5</v>
      </c>
      <c r="L54" s="17"/>
      <c r="M54" s="68">
        <v>13</v>
      </c>
      <c r="N54" s="67">
        <f>IF(M54,LOOKUP(M54,{1;2;3;4;5;6;7;8;9;10;11;12;13;14;15;16;17;18;19;20;21},{30;25;21;18;16;15;14;13;12;11;10;9;8;7;6;5;4;3;2;1;0}),0)</f>
        <v>8</v>
      </c>
      <c r="O54" s="68">
        <v>16</v>
      </c>
      <c r="P54" s="69">
        <f>IF(O54,LOOKUP(O54,{1;2;3;4;5;6;7;8;9;10;11;12;13;14;15;16;17;18;19;20;21},{30;25;21;18;16;15;14;13;12;11;10;9;8;7;6;5;4;3;2;1;0}),0)</f>
        <v>5</v>
      </c>
      <c r="Q54" s="70"/>
      <c r="R54" s="67">
        <f>IF(Q54,LOOKUP(Q54,{1;2;3;4;5;6;7;8;9;10;11;12;13;14;15;16;17;18;19;20;21},{30;25;21;18;16;15;14;13;12;11;10;9;8;7;6;5;4;3;2;1;0}),0)</f>
        <v>0</v>
      </c>
      <c r="S54" s="70"/>
      <c r="T54" s="69">
        <f>IF(S54,LOOKUP(S54,{1;2;3;4;5;6;7;8;9;10;11;12;13;14;15;16;17;18;19;20;21},{30;25;21;18;16;15;14;13;12;11;10;9;8;7;6;5;4;3;2;1;0}),0)</f>
        <v>0</v>
      </c>
      <c r="U54" s="70"/>
      <c r="V54" s="71">
        <f>IF(U54,LOOKUP(U54,{1;2;3;4;5;6;7;8;9;10;11;12;13;14;15;16;17;18;19;20;21},{60;50;42;36;32;30;28;26;24;22;20;18;16;14;12;10;8;6;4;2;0}),0)</f>
        <v>0</v>
      </c>
      <c r="W54" s="72">
        <v>13</v>
      </c>
      <c r="X54" s="67">
        <f>IF(W54,LOOKUP(W54,{1;2;3;4;5;6;7;8;9;10;11;12;13;14;15;16;17;18;19;20;21},{60;50;42;36;32;30;28;26;24;22;20;18;16;14;12;10;8;6;4;2;0}),0)</f>
        <v>16</v>
      </c>
      <c r="Y54" s="70"/>
      <c r="Z54" s="71">
        <f>IF(Y54,LOOKUP(Y54,{1;2;3;4;5;6;7;8;9;10;11;12;13;14;15;16;17;18;19;20;21},{60;50;42;36;32;30;28;26;24;22;20;18;16;14;12;10;8;6;4;2;0}),0)</f>
        <v>0</v>
      </c>
      <c r="AA54" s="70"/>
      <c r="AB54" s="67">
        <f>IF(AA54,LOOKUP(AA54,{1;2;3;4;5;6;7;8;9;10;11;12;13;14;15;16;17;18;19;20;21},{60;50;42;36;32;30;28;26;24;22;20;18;16;14;12;10;8;6;4;2;0}),0)</f>
        <v>0</v>
      </c>
      <c r="AC54" s="70"/>
      <c r="AD54" s="67">
        <f>IF(AC54,LOOKUP(AC54,{1;2;3;4;5;6;7;8;9;10;11;12;13;14;15;16;17;18;19;20;21},{30;25;21;18;16;15;14;13;12;11;10;9;8;7;6;5;4;3;2;1;0}),0)</f>
        <v>0</v>
      </c>
      <c r="AE54" s="70"/>
      <c r="AF54" s="69">
        <f>IF(AE54,LOOKUP(AE54,{1;2;3;4;5;6;7;8;9;10;11;12;13;14;15;16;17;18;19;20;21},{30;25;21;18;16;15;14;13;12;11;10;9;8;7;6;5;4;3;2;1;0}),0)</f>
        <v>0</v>
      </c>
      <c r="AG54" s="70"/>
      <c r="AH54" s="67">
        <f>IF(AG54,LOOKUP(AG54,{1;2;3;4;5;6;7;8;9;10;11;12;13;14;15;16;17;18;19;20;21},{30;25;21;18;16;15;14;13;12;11;10;9;8;7;6;5;4;3;2;1;0}),0)</f>
        <v>0</v>
      </c>
      <c r="AI54" s="70"/>
      <c r="AJ54" s="69">
        <f>IF(AI54,LOOKUP(AI54,{1;2;3;4;5;6;7;8;9;10;11;12;13;14;15;16;17;18;19;20;21},{30;25;21;18;16;15;14;13;12;11;10;9;8;7;6;5;4;3;2;1;0}),0)</f>
        <v>0</v>
      </c>
      <c r="AK54" s="70"/>
      <c r="AL54" s="69">
        <f>IF(AK54,LOOKUP(AK54,{1;2;3;4;5;6;7;8;9;10;11;12;13;14;15;16;17;18;19;20;21},{15;12.5;10.5;9;8;7.5;7;6.5;6;5.5;5;4.5;4;3.5;3;2.5;2;1.5;1;0.5;0}),0)</f>
        <v>0</v>
      </c>
      <c r="AM54" s="70"/>
      <c r="AN54" s="73">
        <f>IF(AM54,LOOKUP(AM54,{1;2;3;4;5;6;7;8;9;10;11;12;13;14;15;16;17;18;19;20;21},{15;12.5;10.5;9;8;7.5;7;6.5;6;5.5;5;4.5;4;3.5;3;2.5;2;1.5;1;0.5;0}),0)</f>
        <v>0</v>
      </c>
      <c r="AO54" s="70"/>
      <c r="AP54" s="67">
        <f>IF(AO54,LOOKUP(AO54,{1;2;3;4;5;6;7;8;9;10;11;12;13;14;15;16;17;18;19;20;21},{30;25;21;18;16;15;14;13;12;11;10;9;8;7;6;5;4;3;2;1;0}),0)</f>
        <v>0</v>
      </c>
      <c r="AQ54" s="70"/>
      <c r="AR54" s="69">
        <f>IF(AQ54,LOOKUP(AQ54,{1;2;3;4;5;6;7;8;9;10;11;12;13;14;15;16;17;18;19;20;21},{30;25;21;18;16;15;14;13;12;11;10;9;8;7;6;5;4;3;2;1;0}),0)</f>
        <v>0</v>
      </c>
      <c r="AS54" s="70"/>
      <c r="AT54" s="69">
        <f>IF(AS54,LOOKUP(AS54,{1;2;3;4;5;6;7;8;9;10;11;12;13;14;15;16;17;18;19;20;21},{30;25;21;18;16;15;14;13;12;11;10;9;8;7;6;5;4;3;2;1;0}),0)</f>
        <v>0</v>
      </c>
      <c r="AU54" s="70"/>
      <c r="AV54" s="69">
        <f>IF(AU54,LOOKUP(AU54,{1;2;3;4;5;6;7;8;9;10;11;12;13;14;15;16;17;18;19;20;21},{30;25;21;18;16;15;14;13;12;11;10;9;8;7;6;5;4;3;2;1;0}),0)</f>
        <v>0</v>
      </c>
      <c r="AW54" s="70"/>
      <c r="AX54" s="74">
        <f>IF(AW54,LOOKUP(AW54,{1;2;3;4;5;6;7;8;9;10;11;12;13;14;15;16;17;18;19;20;21},{60;50;42;36;32;30;28;26;24;22;20;18;16;14;12;10;8;6;4;2;0}),0)</f>
        <v>0</v>
      </c>
      <c r="AY54" s="70"/>
      <c r="AZ54" s="71">
        <f>IF(AY54,LOOKUP(AY54,{1;2;3;4;5;6;7;8;9;10;11;12;13;14;15;16;17;18;19;20;21},{60;50;42;36;32;30;28;26;24;22;20;18;16;14;12;10;8;6;4;2;0}),0)</f>
        <v>0</v>
      </c>
      <c r="BA54" s="70"/>
      <c r="BB54" s="71">
        <f>IF(BA54,LOOKUP(BA54,{1;2;3;4;5;6;7;8;9;10;11;12;13;14;15;16;17;18;19;20;21},{60;50;42;36;32;30;28;26;24;22;20;18;16;14;12;10;8;6;4;2;0}),0)</f>
        <v>0</v>
      </c>
      <c r="BC54" s="56">
        <f t="shared" si="0"/>
        <v>16</v>
      </c>
    </row>
    <row r="55" spans="1:55" ht="16" customHeight="1" x14ac:dyDescent="0.2">
      <c r="A55" s="57">
        <f>RANK(I55,$I$6:$I$253)</f>
        <v>49</v>
      </c>
      <c r="B55" s="58">
        <v>3530860</v>
      </c>
      <c r="C55" s="75" t="s">
        <v>149</v>
      </c>
      <c r="D55" s="76" t="s">
        <v>150</v>
      </c>
      <c r="E55" s="61" t="str">
        <f>C55&amp;D55</f>
        <v>HunterWONDERS</v>
      </c>
      <c r="F55" s="62">
        <v>2017</v>
      </c>
      <c r="G55" s="58">
        <v>1998</v>
      </c>
      <c r="H55" s="63" t="str">
        <f>IF(ISBLANK(G55),"",IF(G55&gt;1994.9,"U23","SR"))</f>
        <v>U23</v>
      </c>
      <c r="I55" s="64">
        <f>(N55+P55+R55+T55+V55+X55+Z55+AB55+AD55+AF55+AH55+AJ55+AL55+AN55+AP55+AR55+AT55+AV55+AZ55+AX55+BB55)</f>
        <v>29</v>
      </c>
      <c r="J55" s="46">
        <f>N55+R55+X55+AB55+AD55+AH55+AP55+AX55</f>
        <v>0</v>
      </c>
      <c r="K55" s="65">
        <f>P55+T55+V55+Z55+AF55+AJ55+AL55+AN55+AR55+AT55+AV55+AZ55+BB55</f>
        <v>29</v>
      </c>
      <c r="L55" s="17"/>
      <c r="M55" s="66"/>
      <c r="N55" s="67">
        <f>IF(M55,LOOKUP(M55,{1;2;3;4;5;6;7;8;9;10;11;12;13;14;15;16;17;18;19;20;21},{30;25;21;18;16;15;14;13;12;11;10;9;8;7;6;5;4;3;2;1;0}),0)</f>
        <v>0</v>
      </c>
      <c r="O55" s="68">
        <v>9</v>
      </c>
      <c r="P55" s="69">
        <f>IF(O55,LOOKUP(O55,{1;2;3;4;5;6;7;8;9;10;11;12;13;14;15;16;17;18;19;20;21},{30;25;21;18;16;15;14;13;12;11;10;9;8;7;6;5;4;3;2;1;0}),0)</f>
        <v>12</v>
      </c>
      <c r="Q55" s="70"/>
      <c r="R55" s="67">
        <f>IF(Q55,LOOKUP(Q55,{1;2;3;4;5;6;7;8;9;10;11;12;13;14;15;16;17;18;19;20;21},{30;25;21;18;16;15;14;13;12;11;10;9;8;7;6;5;4;3;2;1;0}),0)</f>
        <v>0</v>
      </c>
      <c r="S55" s="72">
        <v>14</v>
      </c>
      <c r="T55" s="69">
        <f>IF(S55,LOOKUP(S55,{1;2;3;4;5;6;7;8;9;10;11;12;13;14;15;16;17;18;19;20;21},{30;25;21;18;16;15;14;13;12;11;10;9;8;7;6;5;4;3;2;1;0}),0)</f>
        <v>7</v>
      </c>
      <c r="U55" s="70"/>
      <c r="V55" s="71">
        <f>IF(U55,LOOKUP(U55,{1;2;3;4;5;6;7;8;9;10;11;12;13;14;15;16;17;18;19;20;21},{60;50;42;36;32;30;28;26;24;22;20;18;16;14;12;10;8;6;4;2;0}),0)</f>
        <v>0</v>
      </c>
      <c r="W55" s="70"/>
      <c r="X55" s="67">
        <f>IF(W55,LOOKUP(W55,{1;2;3;4;5;6;7;8;9;10;11;12;13;14;15;16;17;18;19;20;21},{60;50;42;36;32;30;28;26;24;22;20;18;16;14;12;10;8;6;4;2;0}),0)</f>
        <v>0</v>
      </c>
      <c r="Y55" s="70"/>
      <c r="Z55" s="71">
        <f>IF(Y55,LOOKUP(Y55,{1;2;3;4;5;6;7;8;9;10;11;12;13;14;15;16;17;18;19;20;21},{60;50;42;36;32;30;28;26;24;22;20;18;16;14;12;10;8;6;4;2;0}),0)</f>
        <v>0</v>
      </c>
      <c r="AA55" s="70"/>
      <c r="AB55" s="67">
        <f>IF(AA55,LOOKUP(AA55,{1;2;3;4;5;6;7;8;9;10;11;12;13;14;15;16;17;18;19;20;21},{60;50;42;36;32;30;28;26;24;22;20;18;16;14;12;10;8;6;4;2;0}),0)</f>
        <v>0</v>
      </c>
      <c r="AC55" s="70"/>
      <c r="AD55" s="67">
        <f>IF(AC55,LOOKUP(AC55,{1;2;3;4;5;6;7;8;9;10;11;12;13;14;15;16;17;18;19;20;21},{30;25;21;18;16;15;14;13;12;11;10;9;8;7;6;5;4;3;2;1;0}),0)</f>
        <v>0</v>
      </c>
      <c r="AE55" s="70"/>
      <c r="AF55" s="69">
        <f>IF(AE55,LOOKUP(AE55,{1;2;3;4;5;6;7;8;9;10;11;12;13;14;15;16;17;18;19;20;21},{30;25;21;18;16;15;14;13;12;11;10;9;8;7;6;5;4;3;2;1;0}),0)</f>
        <v>0</v>
      </c>
      <c r="AG55" s="70"/>
      <c r="AH55" s="67">
        <f>IF(AG55,LOOKUP(AG55,{1;2;3;4;5;6;7;8;9;10;11;12;13;14;15;16;17;18;19;20;21},{30;25;21;18;16;15;14;13;12;11;10;9;8;7;6;5;4;3;2;1;0}),0)</f>
        <v>0</v>
      </c>
      <c r="AI55" s="70"/>
      <c r="AJ55" s="69">
        <f>IF(AI55,LOOKUP(AI55,{1;2;3;4;5;6;7;8;9;10;11;12;13;14;15;16;17;18;19;20;21},{30;25;21;18;16;15;14;13;12;11;10;9;8;7;6;5;4;3;2;1;0}),0)</f>
        <v>0</v>
      </c>
      <c r="AK55" s="70"/>
      <c r="AL55" s="69">
        <f>IF(AK55,LOOKUP(AK55,{1;2;3;4;5;6;7;8;9;10;11;12;13;14;15;16;17;18;19;20;21},{15;12.5;10.5;9;8;7.5;7;6.5;6;5.5;5;4.5;4;3.5;3;2.5;2;1.5;1;0.5;0}),0)</f>
        <v>0</v>
      </c>
      <c r="AM55" s="70"/>
      <c r="AN55" s="73">
        <f>IF(AM55,LOOKUP(AM55,{1;2;3;4;5;6;7;8;9;10;11;12;13;14;15;16;17;18;19;20;21},{15;12.5;10.5;9;8;7.5;7;6.5;6;5.5;5;4.5;4;3.5;3;2.5;2;1.5;1;0.5;0}),0)</f>
        <v>0</v>
      </c>
      <c r="AO55" s="70"/>
      <c r="AP55" s="67">
        <f>IF(AO55,LOOKUP(AO55,{1;2;3;4;5;6;7;8;9;10;11;12;13;14;15;16;17;18;19;20;21},{30;25;21;18;16;15;14;13;12;11;10;9;8;7;6;5;4;3;2;1;0}),0)</f>
        <v>0</v>
      </c>
      <c r="AQ55" s="70"/>
      <c r="AR55" s="69">
        <f>IF(AQ55,LOOKUP(AQ55,{1;2;3;4;5;6;7;8;9;10;11;12;13;14;15;16;17;18;19;20;21},{30;25;21;18;16;15;14;13;12;11;10;9;8;7;6;5;4;3;2;1;0}),0)</f>
        <v>0</v>
      </c>
      <c r="AS55" s="70"/>
      <c r="AT55" s="69">
        <f>IF(AS55,LOOKUP(AS55,{1;2;3;4;5;6;7;8;9;10;11;12;13;14;15;16;17;18;19;20;21},{30;25;21;18;16;15;14;13;12;11;10;9;8;7;6;5;4;3;2;1;0}),0)</f>
        <v>0</v>
      </c>
      <c r="AU55" s="70"/>
      <c r="AV55" s="69">
        <f>IF(AU55,LOOKUP(AU55,{1;2;3;4;5;6;7;8;9;10;11;12;13;14;15;16;17;18;19;20;21},{30;25;21;18;16;15;14;13;12;11;10;9;8;7;6;5;4;3;2;1;0}),0)</f>
        <v>0</v>
      </c>
      <c r="AW55" s="70"/>
      <c r="AX55" s="74">
        <f>IF(AW55,LOOKUP(AW55,{1;2;3;4;5;6;7;8;9;10;11;12;13;14;15;16;17;18;19;20;21},{60;50;42;36;32;30;28;26;24;22;20;18;16;14;12;10;8;6;4;2;0}),0)</f>
        <v>0</v>
      </c>
      <c r="AY55" s="70">
        <v>16</v>
      </c>
      <c r="AZ55" s="71">
        <f>IF(AY55,LOOKUP(AY55,{1;2;3;4;5;6;7;8;9;10;11;12;13;14;15;16;17;18;19;20;21},{60;50;42;36;32;30;28;26;24;22;20;18;16;14;12;10;8;6;4;2;0}),0)</f>
        <v>10</v>
      </c>
      <c r="BA55" s="70"/>
      <c r="BB55" s="71">
        <f>IF(BA55,LOOKUP(BA55,{1;2;3;4;5;6;7;8;9;10;11;12;13;14;15;16;17;18;19;20;21},{60;50;42;36;32;30;28;26;24;22;20;18;16;14;12;10;8;6;4;2;0}),0)</f>
        <v>0</v>
      </c>
      <c r="BC55" s="56">
        <f t="shared" si="0"/>
        <v>0</v>
      </c>
    </row>
    <row r="56" spans="1:55" ht="16" customHeight="1" x14ac:dyDescent="0.2">
      <c r="A56" s="57">
        <f>RANK(I56,$I$6:$I$253)</f>
        <v>49</v>
      </c>
      <c r="B56" s="80"/>
      <c r="C56" s="59" t="s">
        <v>157</v>
      </c>
      <c r="D56" s="60" t="s">
        <v>158</v>
      </c>
      <c r="E56" s="61" t="str">
        <f>C56&amp;D56</f>
        <v>KjetilBanerud</v>
      </c>
      <c r="F56" s="82"/>
      <c r="G56" s="80"/>
      <c r="H56" s="63" t="str">
        <f>IF(ISBLANK(G56),"",IF(G56&gt;1994.9,"U23","SR"))</f>
        <v/>
      </c>
      <c r="I56" s="64">
        <f>(N56+P56+R56+T56+V56+X56+Z56+AB56+AD56+AF56+AH56+AJ56+AL56+AN56+AP56+AR56+AT56+AV56+AZ56+AX56+BB56)</f>
        <v>29</v>
      </c>
      <c r="J56" s="46">
        <f>N56+R56+X56+AB56+AD56+AH56+AP56+AX56</f>
        <v>0</v>
      </c>
      <c r="K56" s="65">
        <f>P56+T56+V56+Z56+AF56+AJ56+AL56+AN56+AR56+AT56+AV56+AZ56+BB56</f>
        <v>29</v>
      </c>
      <c r="L56" s="17"/>
      <c r="M56" s="66"/>
      <c r="N56" s="67">
        <f>IF(M56,LOOKUP(M56,{1;2;3;4;5;6;7;8;9;10;11;12;13;14;15;16;17;18;19;20;21},{30;25;21;18;16;15;14;13;12;11;10;9;8;7;6;5;4;3;2;1;0}),0)</f>
        <v>0</v>
      </c>
      <c r="O56" s="66"/>
      <c r="P56" s="69">
        <f>IF(O56,LOOKUP(O56,{1;2;3;4;5;6;7;8;9;10;11;12;13;14;15;16;17;18;19;20;21},{30;25;21;18;16;15;14;13;12;11;10;9;8;7;6;5;4;3;2;1;0}),0)</f>
        <v>0</v>
      </c>
      <c r="Q56" s="70"/>
      <c r="R56" s="67">
        <f>IF(Q56,LOOKUP(Q56,{1;2;3;4;5;6;7;8;9;10;11;12;13;14;15;16;17;18;19;20;21},{30;25;21;18;16;15;14;13;12;11;10;9;8;7;6;5;4;3;2;1;0}),0)</f>
        <v>0</v>
      </c>
      <c r="S56" s="70"/>
      <c r="T56" s="69">
        <f>IF(S56,LOOKUP(S56,{1;2;3;4;5;6;7;8;9;10;11;12;13;14;15;16;17;18;19;20;21},{30;25;21;18;16;15;14;13;12;11;10;9;8;7;6;5;4;3;2;1;0}),0)</f>
        <v>0</v>
      </c>
      <c r="U56" s="70"/>
      <c r="V56" s="71">
        <f>IF(U56,LOOKUP(U56,{1;2;3;4;5;6;7;8;9;10;11;12;13;14;15;16;17;18;19;20;21},{60;50;42;36;32;30;28;26;24;22;20;18;16;14;12;10;8;6;4;2;0}),0)</f>
        <v>0</v>
      </c>
      <c r="W56" s="70"/>
      <c r="X56" s="67">
        <f>IF(W56,LOOKUP(W56,{1;2;3;4;5;6;7;8;9;10;11;12;13;14;15;16;17;18;19;20;21},{60;50;42;36;32;30;28;26;24;22;20;18;16;14;12;10;8;6;4;2;0}),0)</f>
        <v>0</v>
      </c>
      <c r="Y56" s="70"/>
      <c r="Z56" s="71">
        <f>IF(Y56,LOOKUP(Y56,{1;2;3;4;5;6;7;8;9;10;11;12;13;14;15;16;17;18;19;20;21},{60;50;42;36;32;30;28;26;24;22;20;18;16;14;12;10;8;6;4;2;0}),0)</f>
        <v>0</v>
      </c>
      <c r="AA56" s="70"/>
      <c r="AB56" s="67">
        <f>IF(AA56,LOOKUP(AA56,{1;2;3;4;5;6;7;8;9;10;11;12;13;14;15;16;17;18;19;20;21},{60;50;42;36;32;30;28;26;24;22;20;18;16;14;12;10;8;6;4;2;0}),0)</f>
        <v>0</v>
      </c>
      <c r="AC56" s="70"/>
      <c r="AD56" s="67">
        <f>IF(AC56,LOOKUP(AC56,{1;2;3;4;5;6;7;8;9;10;11;12;13;14;15;16;17;18;19;20;21},{30;25;21;18;16;15;14;13;12;11;10;9;8;7;6;5;4;3;2;1;0}),0)</f>
        <v>0</v>
      </c>
      <c r="AE56" s="70"/>
      <c r="AF56" s="69">
        <f>IF(AE56,LOOKUP(AE56,{1;2;3;4;5;6;7;8;9;10;11;12;13;14;15;16;17;18;19;20;21},{30;25;21;18;16;15;14;13;12;11;10;9;8;7;6;5;4;3;2;1;0}),0)</f>
        <v>0</v>
      </c>
      <c r="AG56" s="70"/>
      <c r="AH56" s="67">
        <f>IF(AG56,LOOKUP(AG56,{1;2;3;4;5;6;7;8;9;10;11;12;13;14;15;16;17;18;19;20;21},{30;25;21;18;16;15;14;13;12;11;10;9;8;7;6;5;4;3;2;1;0}),0)</f>
        <v>0</v>
      </c>
      <c r="AI56" s="70"/>
      <c r="AJ56" s="69">
        <f>IF(AI56,LOOKUP(AI56,{1;2;3;4;5;6;7;8;9;10;11;12;13;14;15;16;17;18;19;20;21},{30;25;21;18;16;15;14;13;12;11;10;9;8;7;6;5;4;3;2;1;0}),0)</f>
        <v>0</v>
      </c>
      <c r="AK56" s="70"/>
      <c r="AL56" s="69">
        <f>IF(AK56,LOOKUP(AK56,{1;2;3;4;5;6;7;8;9;10;11;12;13;14;15;16;17;18;19;20;21},{15;12.5;10.5;9;8;7.5;7;6.5;6;5.5;5;4.5;4;3.5;3;2.5;2;1.5;1;0.5;0}),0)</f>
        <v>0</v>
      </c>
      <c r="AM56" s="70"/>
      <c r="AN56" s="73">
        <f>IF(AM56,LOOKUP(AM56,{1;2;3;4;5;6;7;8;9;10;11;12;13;14;15;16;17;18;19;20;21},{15;12.5;10.5;9;8;7.5;7;6.5;6;5.5;5;4.5;4;3.5;3;2.5;2;1.5;1;0.5;0}),0)</f>
        <v>0</v>
      </c>
      <c r="AO56" s="70"/>
      <c r="AP56" s="67">
        <f>IF(AO56,LOOKUP(AO56,{1;2;3;4;5;6;7;8;9;10;11;12;13;14;15;16;17;18;19;20;21},{30;25;21;18;16;15;14;13;12;11;10;9;8;7;6;5;4;3;2;1;0}),0)</f>
        <v>0</v>
      </c>
      <c r="AQ56" s="72">
        <v>12</v>
      </c>
      <c r="AR56" s="69">
        <f>IF(AQ56,LOOKUP(AQ56,{1;2;3;4;5;6;7;8;9;10;11;12;13;14;15;16;17;18;19;20;21},{30;25;21;18;16;15;14;13;12;11;10;9;8;7;6;5;4;3;2;1;0}),0)</f>
        <v>9</v>
      </c>
      <c r="AS56" s="72">
        <v>15</v>
      </c>
      <c r="AT56" s="69">
        <f>IF(AS56,LOOKUP(AS56,{1;2;3;4;5;6;7;8;9;10;11;12;13;14;15;16;17;18;19;20;21},{30;25;21;18;16;15;14;13;12;11;10;9;8;7;6;5;4;3;2;1;0}),0)</f>
        <v>6</v>
      </c>
      <c r="AU56" s="70"/>
      <c r="AV56" s="69">
        <f>IF(AU56,LOOKUP(AU56,{1;2;3;4;5;6;7;8;9;10;11;12;13;14;15;16;17;18;19;20;21},{30;25;21;18;16;15;14;13;12;11;10;9;8;7;6;5;4;3;2;1;0}),0)</f>
        <v>0</v>
      </c>
      <c r="AW56" s="70"/>
      <c r="AX56" s="74">
        <f>IF(AW56,LOOKUP(AW56,{1;2;3;4;5;6;7;8;9;10;11;12;13;14;15;16;17;18;19;20;21},{60;50;42;36;32;30;28;26;24;22;20;18;16;14;12;10;8;6;4;2;0}),0)</f>
        <v>0</v>
      </c>
      <c r="AY56" s="70">
        <v>18</v>
      </c>
      <c r="AZ56" s="71">
        <f>IF(AY56,LOOKUP(AY56,{1;2;3;4;5;6;7;8;9;10;11;12;13;14;15;16;17;18;19;20;21},{60;50;42;36;32;30;28;26;24;22;20;18;16;14;12;10;8;6;4;2;0}),0)</f>
        <v>6</v>
      </c>
      <c r="BA56" s="70">
        <v>17</v>
      </c>
      <c r="BB56" s="71">
        <f>IF(BA56,LOOKUP(BA56,{1;2;3;4;5;6;7;8;9;10;11;12;13;14;15;16;17;18;19;20;21},{60;50;42;36;32;30;28;26;24;22;20;18;16;14;12;10;8;6;4;2;0}),0)</f>
        <v>8</v>
      </c>
      <c r="BC56" s="56">
        <f t="shared" si="0"/>
        <v>8</v>
      </c>
    </row>
    <row r="57" spans="1:55" ht="16" customHeight="1" x14ac:dyDescent="0.2">
      <c r="A57" s="57">
        <f>RANK(I57,$I$6:$I$253)</f>
        <v>52</v>
      </c>
      <c r="B57" s="58">
        <v>3500972</v>
      </c>
      <c r="C57" s="75" t="s">
        <v>131</v>
      </c>
      <c r="D57" s="76" t="s">
        <v>132</v>
      </c>
      <c r="E57" s="61" t="str">
        <f>C57&amp;D57</f>
        <v>MartinBERGSTROEM</v>
      </c>
      <c r="F57" s="62">
        <v>2017</v>
      </c>
      <c r="G57" s="58">
        <v>1992</v>
      </c>
      <c r="H57" s="63" t="str">
        <f>IF(ISBLANK(G57),"",IF(G57&gt;1994.9,"U23","SR"))</f>
        <v>SR</v>
      </c>
      <c r="I57" s="64">
        <f>(N57+P57+R57+T57+V57+X57+Z57+AB57+AD57+AF57+AH57+AJ57+AL57+AN57+AP57+AR57+AT57+AV57+AZ57+AX57+BB57)</f>
        <v>25</v>
      </c>
      <c r="J57" s="46">
        <f>N57+R57+X57+AB57+AD57+AH57+AP57+AX57</f>
        <v>10</v>
      </c>
      <c r="K57" s="65">
        <f>P57+T57+V57+Z57+AF57+AJ57+AL57+AN57+AR57+AT57+AV57+AZ57+BB57</f>
        <v>15</v>
      </c>
      <c r="L57" s="17"/>
      <c r="M57" s="66"/>
      <c r="N57" s="67">
        <f>IF(M57,LOOKUP(M57,{1;2;3;4;5;6;7;8;9;10;11;12;13;14;15;16;17;18;19;20;21},{30;25;21;18;16;15;14;13;12;11;10;9;8;7;6;5;4;3;2;1;0}),0)</f>
        <v>0</v>
      </c>
      <c r="O57" s="68">
        <v>10</v>
      </c>
      <c r="P57" s="69">
        <f>IF(O57,LOOKUP(O57,{1;2;3;4;5;6;7;8;9;10;11;12;13;14;15;16;17;18;19;20;21},{30;25;21;18;16;15;14;13;12;11;10;9;8;7;6;5;4;3;2;1;0}),0)</f>
        <v>11</v>
      </c>
      <c r="Q57" s="70"/>
      <c r="R57" s="67">
        <f>IF(Q57,LOOKUP(Q57,{1;2;3;4;5;6;7;8;9;10;11;12;13;14;15;16;17;18;19;20;21},{30;25;21;18;16;15;14;13;12;11;10;9;8;7;6;5;4;3;2;1;0}),0)</f>
        <v>0</v>
      </c>
      <c r="S57" s="70"/>
      <c r="T57" s="69">
        <f>IF(S57,LOOKUP(S57,{1;2;3;4;5;6;7;8;9;10;11;12;13;14;15;16;17;18;19;20;21},{30;25;21;18;16;15;14;13;12;11;10;9;8;7;6;5;4;3;2;1;0}),0)</f>
        <v>0</v>
      </c>
      <c r="U57" s="72">
        <v>19</v>
      </c>
      <c r="V57" s="71">
        <f>IF(U57,LOOKUP(U57,{1;2;3;4;5;6;7;8;9;10;11;12;13;14;15;16;17;18;19;20;21},{60;50;42;36;32;30;28;26;24;22;20;18;16;14;12;10;8;6;4;2;0}),0)</f>
        <v>4</v>
      </c>
      <c r="W57" s="72">
        <v>16</v>
      </c>
      <c r="X57" s="67">
        <f>IF(W57,LOOKUP(W57,{1;2;3;4;5;6;7;8;9;10;11;12;13;14;15;16;17;18;19;20;21},{60;50;42;36;32;30;28;26;24;22;20;18;16;14;12;10;8;6;4;2;0}),0)</f>
        <v>10</v>
      </c>
      <c r="Y57" s="70"/>
      <c r="Z57" s="71">
        <f>IF(Y57,LOOKUP(Y57,{1;2;3;4;5;6;7;8;9;10;11;12;13;14;15;16;17;18;19;20;21},{60;50;42;36;32;30;28;26;24;22;20;18;16;14;12;10;8;6;4;2;0}),0)</f>
        <v>0</v>
      </c>
      <c r="AA57" s="70"/>
      <c r="AB57" s="67">
        <f>IF(AA57,LOOKUP(AA57,{1;2;3;4;5;6;7;8;9;10;11;12;13;14;15;16;17;18;19;20;21},{60;50;42;36;32;30;28;26;24;22;20;18;16;14;12;10;8;6;4;2;0}),0)</f>
        <v>0</v>
      </c>
      <c r="AC57" s="70"/>
      <c r="AD57" s="67">
        <f>IF(AC57,LOOKUP(AC57,{1;2;3;4;5;6;7;8;9;10;11;12;13;14;15;16;17;18;19;20;21},{30;25;21;18;16;15;14;13;12;11;10;9;8;7;6;5;4;3;2;1;0}),0)</f>
        <v>0</v>
      </c>
      <c r="AE57" s="70"/>
      <c r="AF57" s="69">
        <f>IF(AE57,LOOKUP(AE57,{1;2;3;4;5;6;7;8;9;10;11;12;13;14;15;16;17;18;19;20;21},{30;25;21;18;16;15;14;13;12;11;10;9;8;7;6;5;4;3;2;1;0}),0)</f>
        <v>0</v>
      </c>
      <c r="AG57" s="70"/>
      <c r="AH57" s="67">
        <f>IF(AG57,LOOKUP(AG57,{1;2;3;4;5;6;7;8;9;10;11;12;13;14;15;16;17;18;19;20;21},{30;25;21;18;16;15;14;13;12;11;10;9;8;7;6;5;4;3;2;1;0}),0)</f>
        <v>0</v>
      </c>
      <c r="AI57" s="70"/>
      <c r="AJ57" s="69">
        <f>IF(AI57,LOOKUP(AI57,{1;2;3;4;5;6;7;8;9;10;11;12;13;14;15;16;17;18;19;20;21},{30;25;21;18;16;15;14;13;12;11;10;9;8;7;6;5;4;3;2;1;0}),0)</f>
        <v>0</v>
      </c>
      <c r="AK57" s="70"/>
      <c r="AL57" s="69">
        <f>IF(AK57,LOOKUP(AK57,{1;2;3;4;5;6;7;8;9;10;11;12;13;14;15;16;17;18;19;20;21},{15;12.5;10.5;9;8;7.5;7;6.5;6;5.5;5;4.5;4;3.5;3;2.5;2;1.5;1;0.5;0}),0)</f>
        <v>0</v>
      </c>
      <c r="AM57" s="70"/>
      <c r="AN57" s="73">
        <f>IF(AM57,LOOKUP(AM57,{1;2;3;4;5;6;7;8;9;10;11;12;13;14;15;16;17;18;19;20;21},{15;12.5;10.5;9;8;7.5;7;6.5;6;5.5;5;4.5;4;3.5;3;2.5;2;1.5;1;0.5;0}),0)</f>
        <v>0</v>
      </c>
      <c r="AO57" s="70"/>
      <c r="AP57" s="67">
        <f>IF(AO57,LOOKUP(AO57,{1;2;3;4;5;6;7;8;9;10;11;12;13;14;15;16;17;18;19;20;21},{30;25;21;18;16;15;14;13;12;11;10;9;8;7;6;5;4;3;2;1;0}),0)</f>
        <v>0</v>
      </c>
      <c r="AQ57" s="70"/>
      <c r="AR57" s="69">
        <f>IF(AQ57,LOOKUP(AQ57,{1;2;3;4;5;6;7;8;9;10;11;12;13;14;15;16;17;18;19;20;21},{30;25;21;18;16;15;14;13;12;11;10;9;8;7;6;5;4;3;2;1;0}),0)</f>
        <v>0</v>
      </c>
      <c r="AS57" s="70"/>
      <c r="AT57" s="69">
        <f>IF(AS57,LOOKUP(AS57,{1;2;3;4;5;6;7;8;9;10;11;12;13;14;15;16;17;18;19;20;21},{30;25;21;18;16;15;14;13;12;11;10;9;8;7;6;5;4;3;2;1;0}),0)</f>
        <v>0</v>
      </c>
      <c r="AU57" s="70"/>
      <c r="AV57" s="69">
        <f>IF(AU57,LOOKUP(AU57,{1;2;3;4;5;6;7;8;9;10;11;12;13;14;15;16;17;18;19;20;21},{30;25;21;18;16;15;14;13;12;11;10;9;8;7;6;5;4;3;2;1;0}),0)</f>
        <v>0</v>
      </c>
      <c r="AW57" s="70"/>
      <c r="AX57" s="74">
        <f>IF(AW57,LOOKUP(AW57,{1;2;3;4;5;6;7;8;9;10;11;12;13;14;15;16;17;18;19;20;21},{60;50;42;36;32;30;28;26;24;22;20;18;16;14;12;10;8;6;4;2;0}),0)</f>
        <v>0</v>
      </c>
      <c r="AY57" s="70"/>
      <c r="AZ57" s="71">
        <f>IF(AY57,LOOKUP(AY57,{1;2;3;4;5;6;7;8;9;10;11;12;13;14;15;16;17;18;19;20;21},{60;50;42;36;32;30;28;26;24;22;20;18;16;14;12;10;8;6;4;2;0}),0)</f>
        <v>0</v>
      </c>
      <c r="BA57" s="70"/>
      <c r="BB57" s="71">
        <f>IF(BA57,LOOKUP(BA57,{1;2;3;4;5;6;7;8;9;10;11;12;13;14;15;16;17;18;19;20;21},{60;50;42;36;32;30;28;26;24;22;20;18;16;14;12;10;8;6;4;2;0}),0)</f>
        <v>0</v>
      </c>
      <c r="BC57" s="56">
        <f t="shared" si="0"/>
        <v>14</v>
      </c>
    </row>
    <row r="58" spans="1:55" ht="16" customHeight="1" x14ac:dyDescent="0.2">
      <c r="A58" s="57">
        <f>RANK(I58,$I$6:$I$253)</f>
        <v>52</v>
      </c>
      <c r="B58" s="80"/>
      <c r="C58" s="59" t="s">
        <v>133</v>
      </c>
      <c r="D58" s="60" t="s">
        <v>134</v>
      </c>
      <c r="E58" s="61" t="str">
        <f>C58&amp;D58</f>
        <v>IvanPerrillat-Boiteux</v>
      </c>
      <c r="F58" s="82"/>
      <c r="G58" s="80"/>
      <c r="H58" s="63" t="str">
        <f>IF(ISBLANK(G58),"",IF(G58&gt;1994.9,"U23","SR"))</f>
        <v/>
      </c>
      <c r="I58" s="64">
        <f>(N58+P58+R58+T58+V58+X58+Z58+AB58+AD58+AF58+AH58+AJ58+AL58+AN58+AP58+AR58+AT58+AV58+AZ58+AX58+BB58)</f>
        <v>25</v>
      </c>
      <c r="J58" s="46">
        <f>N58+R58+X58+AB58+AD58+AH58+AP58+AX58</f>
        <v>0</v>
      </c>
      <c r="K58" s="65">
        <f>P58+T58+V58+Z58+AF58+AJ58+AL58+AN58+AR58+AT58+AV58+AZ58+BB58</f>
        <v>25</v>
      </c>
      <c r="L58" s="17"/>
      <c r="M58" s="66"/>
      <c r="N58" s="67">
        <f>IF(M58,LOOKUP(M58,{1;2;3;4;5;6;7;8;9;10;11;12;13;14;15;16;17;18;19;20;21},{30;25;21;18;16;15;14;13;12;11;10;9;8;7;6;5;4;3;2;1;0}),0)</f>
        <v>0</v>
      </c>
      <c r="O58" s="66"/>
      <c r="P58" s="69">
        <f>IF(O58,LOOKUP(O58,{1;2;3;4;5;6;7;8;9;10;11;12;13;14;15;16;17;18;19;20;21},{30;25;21;18;16;15;14;13;12;11;10;9;8;7;6;5;4;3;2;1;0}),0)</f>
        <v>0</v>
      </c>
      <c r="Q58" s="70"/>
      <c r="R58" s="67">
        <f>IF(Q58,LOOKUP(Q58,{1;2;3;4;5;6;7;8;9;10;11;12;13;14;15;16;17;18;19;20;21},{30;25;21;18;16;15;14;13;12;11;10;9;8;7;6;5;4;3;2;1;0}),0)</f>
        <v>0</v>
      </c>
      <c r="S58" s="70"/>
      <c r="T58" s="69">
        <f>IF(S58,LOOKUP(S58,{1;2;3;4;5;6;7;8;9;10;11;12;13;14;15;16;17;18;19;20;21},{30;25;21;18;16;15;14;13;12;11;10;9;8;7;6;5;4;3;2;1;0}),0)</f>
        <v>0</v>
      </c>
      <c r="U58" s="70"/>
      <c r="V58" s="71">
        <f>IF(U58,LOOKUP(U58,{1;2;3;4;5;6;7;8;9;10;11;12;13;14;15;16;17;18;19;20;21},{60;50;42;36;32;30;28;26;24;22;20;18;16;14;12;10;8;6;4;2;0}),0)</f>
        <v>0</v>
      </c>
      <c r="W58" s="70"/>
      <c r="X58" s="67">
        <f>IF(W58,LOOKUP(W58,{1;2;3;4;5;6;7;8;9;10;11;12;13;14;15;16;17;18;19;20;21},{60;50;42;36;32;30;28;26;24;22;20;18;16;14;12;10;8;6;4;2;0}),0)</f>
        <v>0</v>
      </c>
      <c r="Y58" s="70"/>
      <c r="Z58" s="71">
        <f>IF(Y58,LOOKUP(Y58,{1;2;3;4;5;6;7;8;9;10;11;12;13;14;15;16;17;18;19;20;21},{60;50;42;36;32;30;28;26;24;22;20;18;16;14;12;10;8;6;4;2;0}),0)</f>
        <v>0</v>
      </c>
      <c r="AA58" s="70"/>
      <c r="AB58" s="67">
        <f>IF(AA58,LOOKUP(AA58,{1;2;3;4;5;6;7;8;9;10;11;12;13;14;15;16;17;18;19;20;21},{60;50;42;36;32;30;28;26;24;22;20;18;16;14;12;10;8;6;4;2;0}),0)</f>
        <v>0</v>
      </c>
      <c r="AC58" s="70"/>
      <c r="AD58" s="67">
        <f>IF(AC58,LOOKUP(AC58,{1;2;3;4;5;6;7;8;9;10;11;12;13;14;15;16;17;18;19;20;21},{30;25;21;18;16;15;14;13;12;11;10;9;8;7;6;5;4;3;2;1;0}),0)</f>
        <v>0</v>
      </c>
      <c r="AE58" s="70"/>
      <c r="AF58" s="69">
        <f>IF(AE58,LOOKUP(AE58,{1;2;3;4;5;6;7;8;9;10;11;12;13;14;15;16;17;18;19;20;21},{30;25;21;18;16;15;14;13;12;11;10;9;8;7;6;5;4;3;2;1;0}),0)</f>
        <v>0</v>
      </c>
      <c r="AG58" s="70"/>
      <c r="AH58" s="67">
        <f>IF(AG58,LOOKUP(AG58,{1;2;3;4;5;6;7;8;9;10;11;12;13;14;15;16;17;18;19;20;21},{30;25;21;18;16;15;14;13;12;11;10;9;8;7;6;5;4;3;2;1;0}),0)</f>
        <v>0</v>
      </c>
      <c r="AI58" s="70"/>
      <c r="AJ58" s="69">
        <f>IF(AI58,LOOKUP(AI58,{1;2;3;4;5;6;7;8;9;10;11;12;13;14;15;16;17;18;19;20;21},{30;25;21;18;16;15;14;13;12;11;10;9;8;7;6;5;4;3;2;1;0}),0)</f>
        <v>0</v>
      </c>
      <c r="AK58" s="70"/>
      <c r="AL58" s="69">
        <f>IF(AK58,LOOKUP(AK58,{1;2;3;4;5;6;7;8;9;10;11;12;13;14;15;16;17;18;19;20;21},{15;12.5;10.5;9;8;7.5;7;6.5;6;5.5;5;4.5;4;3.5;3;2.5;2;1.5;1;0.5;0}),0)</f>
        <v>0</v>
      </c>
      <c r="AM58" s="70"/>
      <c r="AN58" s="73">
        <f>IF(AM58,LOOKUP(AM58,{1;2;3;4;5;6;7;8;9;10;11;12;13;14;15;16;17;18;19;20;21},{15;12.5;10.5;9;8;7.5;7;6.5;6;5.5;5;4.5;4;3.5;3;2.5;2;1.5;1;0.5;0}),0)</f>
        <v>0</v>
      </c>
      <c r="AO58" s="70"/>
      <c r="AP58" s="67">
        <f>IF(AO58,LOOKUP(AO58,{1;2;3;4;5;6;7;8;9;10;11;12;13;14;15;16;17;18;19;20;21},{30;25;21;18;16;15;14;13;12;11;10;9;8;7;6;5;4;3;2;1;0}),0)</f>
        <v>0</v>
      </c>
      <c r="AQ58" s="70"/>
      <c r="AR58" s="69">
        <f>IF(AQ58,LOOKUP(AQ58,{1;2;3;4;5;6;7;8;9;10;11;12;13;14;15;16;17;18;19;20;21},{30;25;21;18;16;15;14;13;12;11;10;9;8;7;6;5;4;3;2;1;0}),0)</f>
        <v>0</v>
      </c>
      <c r="AS58" s="70"/>
      <c r="AT58" s="69">
        <f>IF(AS58,LOOKUP(AS58,{1;2;3;4;5;6;7;8;9;10;11;12;13;14;15;16;17;18;19;20;21},{30;25;21;18;16;15;14;13;12;11;10;9;8;7;6;5;4;3;2;1;0}),0)</f>
        <v>0</v>
      </c>
      <c r="AU58" s="72">
        <v>2</v>
      </c>
      <c r="AV58" s="69">
        <f>IF(AU58,LOOKUP(AU58,{1;2;3;4;5;6;7;8;9;10;11;12;13;14;15;16;17;18;19;20;21},{30;25;21;18;16;15;14;13;12;11;10;9;8;7;6;5;4;3;2;1;0}),0)</f>
        <v>25</v>
      </c>
      <c r="AW58" s="70"/>
      <c r="AX58" s="74">
        <f>IF(AW58,LOOKUP(AW58,{1;2;3;4;5;6;7;8;9;10;11;12;13;14;15;16;17;18;19;20;21},{60;50;42;36;32;30;28;26;24;22;20;18;16;14;12;10;8;6;4;2;0}),0)</f>
        <v>0</v>
      </c>
      <c r="AY58" s="70"/>
      <c r="AZ58" s="71">
        <f>IF(AY58,LOOKUP(AY58,{1;2;3;4;5;6;7;8;9;10;11;12;13;14;15;16;17;18;19;20;21},{60;50;42;36;32;30;28;26;24;22;20;18;16;14;12;10;8;6;4;2;0}),0)</f>
        <v>0</v>
      </c>
      <c r="BA58" s="70"/>
      <c r="BB58" s="71">
        <f>IF(BA58,LOOKUP(BA58,{1;2;3;4;5;6;7;8;9;10;11;12;13;14;15;16;17;18;19;20;21},{60;50;42;36;32;30;28;26;24;22;20;18;16;14;12;10;8;6;4;2;0}),0)</f>
        <v>0</v>
      </c>
      <c r="BC58" s="56">
        <f t="shared" si="0"/>
        <v>0</v>
      </c>
    </row>
    <row r="59" spans="1:55" ht="16" customHeight="1" x14ac:dyDescent="0.2">
      <c r="A59" s="57">
        <f>RANK(I59,$I$6:$I$253)</f>
        <v>52</v>
      </c>
      <c r="B59" s="58">
        <v>3100332</v>
      </c>
      <c r="C59" s="75" t="s">
        <v>135</v>
      </c>
      <c r="D59" s="76" t="s">
        <v>136</v>
      </c>
      <c r="E59" s="61" t="str">
        <f>C59&amp;D59</f>
        <v>JulianSMITH</v>
      </c>
      <c r="F59" s="62">
        <v>2017</v>
      </c>
      <c r="G59" s="58">
        <v>1996</v>
      </c>
      <c r="H59" s="63" t="str">
        <f>IF(ISBLANK(G59),"",IF(G59&gt;1994.9,"U23","SR"))</f>
        <v>U23</v>
      </c>
      <c r="I59" s="64">
        <f>(N59+P59+R59+T59+V59+X59+Z59+AB59+AD59+AF59+AH59+AJ59+AL59+AN59+AP59+AR59+AT59+AV59+AZ59+AX59+BB59)</f>
        <v>25</v>
      </c>
      <c r="J59" s="46">
        <f>N59+R59+X59+AB59+AD59+AH59+AP59+AX59</f>
        <v>25</v>
      </c>
      <c r="K59" s="65">
        <f>P59+T59+V59+Z59+AF59+AJ59+AL59+AN59+AR59+AT59+AV59+AZ59+BB59</f>
        <v>0</v>
      </c>
      <c r="L59" s="17"/>
      <c r="M59" s="66"/>
      <c r="N59" s="67">
        <f>IF(M59,LOOKUP(M59,{1;2;3;4;5;6;7;8;9;10;11;12;13;14;15;16;17;18;19;20;21},{30;25;21;18;16;15;14;13;12;11;10;9;8;7;6;5;4;3;2;1;0}),0)</f>
        <v>0</v>
      </c>
      <c r="O59" s="66"/>
      <c r="P59" s="69">
        <f>IF(O59,LOOKUP(O59,{1;2;3;4;5;6;7;8;9;10;11;12;13;14;15;16;17;18;19;20;21},{30;25;21;18;16;15;14;13;12;11;10;9;8;7;6;5;4;3;2;1;0}),0)</f>
        <v>0</v>
      </c>
      <c r="Q59" s="72">
        <v>11</v>
      </c>
      <c r="R59" s="67">
        <f>IF(Q59,LOOKUP(Q59,{1;2;3;4;5;6;7;8;9;10;11;12;13;14;15;16;17;18;19;20;21},{30;25;21;18;16;15;14;13;12;11;10;9;8;7;6;5;4;3;2;1;0}),0)</f>
        <v>10</v>
      </c>
      <c r="S59" s="70"/>
      <c r="T59" s="69">
        <f>IF(S59,LOOKUP(S59,{1;2;3;4;5;6;7;8;9;10;11;12;13;14;15;16;17;18;19;20;21},{30;25;21;18;16;15;14;13;12;11;10;9;8;7;6;5;4;3;2;1;0}),0)</f>
        <v>0</v>
      </c>
      <c r="U59" s="70"/>
      <c r="V59" s="71">
        <f>IF(U59,LOOKUP(U59,{1;2;3;4;5;6;7;8;9;10;11;12;13;14;15;16;17;18;19;20;21},{60;50;42;36;32;30;28;26;24;22;20;18;16;14;12;10;8;6;4;2;0}),0)</f>
        <v>0</v>
      </c>
      <c r="W59" s="70"/>
      <c r="X59" s="67">
        <f>IF(W59,LOOKUP(W59,{1;2;3;4;5;6;7;8;9;10;11;12;13;14;15;16;17;18;19;20;21},{60;50;42;36;32;30;28;26;24;22;20;18;16;14;12;10;8;6;4;2;0}),0)</f>
        <v>0</v>
      </c>
      <c r="Y59" s="70"/>
      <c r="Z59" s="71">
        <f>IF(Y59,LOOKUP(Y59,{1;2;3;4;5;6;7;8;9;10;11;12;13;14;15;16;17;18;19;20;21},{60;50;42;36;32;30;28;26;24;22;20;18;16;14;12;10;8;6;4;2;0}),0)</f>
        <v>0</v>
      </c>
      <c r="AA59" s="70"/>
      <c r="AB59" s="67">
        <f>IF(AA59,LOOKUP(AA59,{1;2;3;4;5;6;7;8;9;10;11;12;13;14;15;16;17;18;19;20;21},{60;50;42;36;32;30;28;26;24;22;20;18;16;14;12;10;8;6;4;2;0}),0)</f>
        <v>0</v>
      </c>
      <c r="AC59" s="70"/>
      <c r="AD59" s="67">
        <f>IF(AC59,LOOKUP(AC59,{1;2;3;4;5;6;7;8;9;10;11;12;13;14;15;16;17;18;19;20;21},{30;25;21;18;16;15;14;13;12;11;10;9;8;7;6;5;4;3;2;1;0}),0)</f>
        <v>0</v>
      </c>
      <c r="AE59" s="70"/>
      <c r="AF59" s="69">
        <f>IF(AE59,LOOKUP(AE59,{1;2;3;4;5;6;7;8;9;10;11;12;13;14;15;16;17;18;19;20;21},{30;25;21;18;16;15;14;13;12;11;10;9;8;7;6;5;4;3;2;1;0}),0)</f>
        <v>0</v>
      </c>
      <c r="AG59" s="72">
        <v>6</v>
      </c>
      <c r="AH59" s="67">
        <f>IF(AG59,LOOKUP(AG59,{1;2;3;4;5;6;7;8;9;10;11;12;13;14;15;16;17;18;19;20;21},{30;25;21;18;16;15;14;13;12;11;10;9;8;7;6;5;4;3;2;1;0}),0)</f>
        <v>15</v>
      </c>
      <c r="AI59" s="70"/>
      <c r="AJ59" s="69">
        <f>IF(AI59,LOOKUP(AI59,{1;2;3;4;5;6;7;8;9;10;11;12;13;14;15;16;17;18;19;20;21},{30;25;21;18;16;15;14;13;12;11;10;9;8;7;6;5;4;3;2;1;0}),0)</f>
        <v>0</v>
      </c>
      <c r="AK59" s="70"/>
      <c r="AL59" s="69">
        <f>IF(AK59,LOOKUP(AK59,{1;2;3;4;5;6;7;8;9;10;11;12;13;14;15;16;17;18;19;20;21},{15;12.5;10.5;9;8;7.5;7;6.5;6;5.5;5;4.5;4;3.5;3;2.5;2;1.5;1;0.5;0}),0)</f>
        <v>0</v>
      </c>
      <c r="AM59" s="70"/>
      <c r="AN59" s="73">
        <f>IF(AM59,LOOKUP(AM59,{1;2;3;4;5;6;7;8;9;10;11;12;13;14;15;16;17;18;19;20;21},{15;12.5;10.5;9;8;7.5;7;6.5;6;5.5;5;4.5;4;3.5;3;2.5;2;1.5;1;0.5;0}),0)</f>
        <v>0</v>
      </c>
      <c r="AO59" s="70"/>
      <c r="AP59" s="67">
        <f>IF(AO59,LOOKUP(AO59,{1;2;3;4;5;6;7;8;9;10;11;12;13;14;15;16;17;18;19;20;21},{30;25;21;18;16;15;14;13;12;11;10;9;8;7;6;5;4;3;2;1;0}),0)</f>
        <v>0</v>
      </c>
      <c r="AQ59" s="70"/>
      <c r="AR59" s="69">
        <f>IF(AQ59,LOOKUP(AQ59,{1;2;3;4;5;6;7;8;9;10;11;12;13;14;15;16;17;18;19;20;21},{30;25;21;18;16;15;14;13;12;11;10;9;8;7;6;5;4;3;2;1;0}),0)</f>
        <v>0</v>
      </c>
      <c r="AS59" s="70"/>
      <c r="AT59" s="69">
        <f>IF(AS59,LOOKUP(AS59,{1;2;3;4;5;6;7;8;9;10;11;12;13;14;15;16;17;18;19;20;21},{30;25;21;18;16;15;14;13;12;11;10;9;8;7;6;5;4;3;2;1;0}),0)</f>
        <v>0</v>
      </c>
      <c r="AU59" s="70"/>
      <c r="AV59" s="69">
        <f>IF(AU59,LOOKUP(AU59,{1;2;3;4;5;6;7;8;9;10;11;12;13;14;15;16;17;18;19;20;21},{30;25;21;18;16;15;14;13;12;11;10;9;8;7;6;5;4;3;2;1;0}),0)</f>
        <v>0</v>
      </c>
      <c r="AW59" s="70"/>
      <c r="AX59" s="74">
        <f>IF(AW59,LOOKUP(AW59,{1;2;3;4;5;6;7;8;9;10;11;12;13;14;15;16;17;18;19;20;21},{60;50;42;36;32;30;28;26;24;22;20;18;16;14;12;10;8;6;4;2;0}),0)</f>
        <v>0</v>
      </c>
      <c r="AY59" s="70"/>
      <c r="AZ59" s="71">
        <f>IF(AY59,LOOKUP(AY59,{1;2;3;4;5;6;7;8;9;10;11;12;13;14;15;16;17;18;19;20;21},{60;50;42;36;32;30;28;26;24;22;20;18;16;14;12;10;8;6;4;2;0}),0)</f>
        <v>0</v>
      </c>
      <c r="BA59" s="70"/>
      <c r="BB59" s="71">
        <f>IF(BA59,LOOKUP(BA59,{1;2;3;4;5;6;7;8;9;10;11;12;13;14;15;16;17;18;19;20;21},{60;50;42;36;32;30;28;26;24;22;20;18;16;14;12;10;8;6;4;2;0}),0)</f>
        <v>0</v>
      </c>
      <c r="BC59" s="56">
        <f t="shared" si="0"/>
        <v>0</v>
      </c>
    </row>
    <row r="60" spans="1:55" ht="16" customHeight="1" x14ac:dyDescent="0.2">
      <c r="A60" s="57">
        <f>RANK(I60,$I$6:$I$253)</f>
        <v>55</v>
      </c>
      <c r="B60" s="80"/>
      <c r="C60" s="75" t="s">
        <v>137</v>
      </c>
      <c r="D60" s="76" t="s">
        <v>138</v>
      </c>
      <c r="E60" s="61" t="str">
        <f>C60&amp;D60</f>
        <v>DominiqueMONCIO-GROULX</v>
      </c>
      <c r="F60" s="62">
        <v>2017</v>
      </c>
      <c r="G60" s="80"/>
      <c r="H60" s="63" t="str">
        <f>IF(ISBLANK(G60),"",IF(G60&gt;1994.9,"U23","SR"))</f>
        <v/>
      </c>
      <c r="I60" s="64">
        <f>(N60+P60+R60+T60+V60+X60+Z60+AB60+AD60+AF60+AH60+AJ60+AL60+AN60+AP60+AR60+AT60+AV60+AZ60+AX60+BB60)</f>
        <v>23</v>
      </c>
      <c r="J60" s="46">
        <f>N60+R60+X60+AB60+AD60+AH60+AP60+AX60</f>
        <v>17</v>
      </c>
      <c r="K60" s="65">
        <f>P60+T60+V60+Z60+AF60+AJ60+AL60+AN60+AR60+AT60+AV60+AZ60+BB60</f>
        <v>6</v>
      </c>
      <c r="L60" s="17"/>
      <c r="M60" s="66"/>
      <c r="N60" s="67">
        <f>IF(M60,LOOKUP(M60,{1;2;3;4;5;6;7;8;9;10;11;12;13;14;15;16;17;18;19;20;21},{30;25;21;18;16;15;14;13;12;11;10;9;8;7;6;5;4;3;2;1;0}),0)</f>
        <v>0</v>
      </c>
      <c r="O60" s="66"/>
      <c r="P60" s="69">
        <f>IF(O60,LOOKUP(O60,{1;2;3;4;5;6;7;8;9;10;11;12;13;14;15;16;17;18;19;20;21},{30;25;21;18;16;15;14;13;12;11;10;9;8;7;6;5;4;3;2;1;0}),0)</f>
        <v>0</v>
      </c>
      <c r="Q60" s="72">
        <v>17</v>
      </c>
      <c r="R60" s="67">
        <f>IF(Q60,LOOKUP(Q60,{1;2;3;4;5;6;7;8;9;10;11;12;13;14;15;16;17;18;19;20;21},{30;25;21;18;16;15;14;13;12;11;10;9;8;7;6;5;4;3;2;1;0}),0)</f>
        <v>4</v>
      </c>
      <c r="S60" s="70"/>
      <c r="T60" s="69">
        <f>IF(S60,LOOKUP(S60,{1;2;3;4;5;6;7;8;9;10;11;12;13;14;15;16;17;18;19;20;21},{30;25;21;18;16;15;14;13;12;11;10;9;8;7;6;5;4;3;2;1;0}),0)</f>
        <v>0</v>
      </c>
      <c r="U60" s="70"/>
      <c r="V60" s="71">
        <f>IF(U60,LOOKUP(U60,{1;2;3;4;5;6;7;8;9;10;11;12;13;14;15;16;17;18;19;20;21},{60;50;42;36;32;30;28;26;24;22;20;18;16;14;12;10;8;6;4;2;0}),0)</f>
        <v>0</v>
      </c>
      <c r="W60" s="70"/>
      <c r="X60" s="67">
        <f>IF(W60,LOOKUP(W60,{1;2;3;4;5;6;7;8;9;10;11;12;13;14;15;16;17;18;19;20;21},{60;50;42;36;32;30;28;26;24;22;20;18;16;14;12;10;8;6;4;2;0}),0)</f>
        <v>0</v>
      </c>
      <c r="Y60" s="70"/>
      <c r="Z60" s="71">
        <f>IF(Y60,LOOKUP(Y60,{1;2;3;4;5;6;7;8;9;10;11;12;13;14;15;16;17;18;19;20;21},{60;50;42;36;32;30;28;26;24;22;20;18;16;14;12;10;8;6;4;2;0}),0)</f>
        <v>0</v>
      </c>
      <c r="AA60" s="70"/>
      <c r="AB60" s="67">
        <f>IF(AA60,LOOKUP(AA60,{1;2;3;4;5;6;7;8;9;10;11;12;13;14;15;16;17;18;19;20;21},{60;50;42;36;32;30;28;26;24;22;20;18;16;14;12;10;8;6;4;2;0}),0)</f>
        <v>0</v>
      </c>
      <c r="AC60" s="70"/>
      <c r="AD60" s="67">
        <f>IF(AC60,LOOKUP(AC60,{1;2;3;4;5;6;7;8;9;10;11;12;13;14;15;16;17;18;19;20;21},{30;25;21;18;16;15;14;13;12;11;10;9;8;7;6;5;4;3;2;1;0}),0)</f>
        <v>0</v>
      </c>
      <c r="AE60" s="70"/>
      <c r="AF60" s="69">
        <f>IF(AE60,LOOKUP(AE60,{1;2;3;4;5;6;7;8;9;10;11;12;13;14;15;16;17;18;19;20;21},{30;25;21;18;16;15;14;13;12;11;10;9;8;7;6;5;4;3;2;1;0}),0)</f>
        <v>0</v>
      </c>
      <c r="AG60" s="72">
        <v>8</v>
      </c>
      <c r="AH60" s="67">
        <f>IF(AG60,LOOKUP(AG60,{1;2;3;4;5;6;7;8;9;10;11;12;13;14;15;16;17;18;19;20;21},{30;25;21;18;16;15;14;13;12;11;10;9;8;7;6;5;4;3;2;1;0}),0)</f>
        <v>13</v>
      </c>
      <c r="AI60" s="72">
        <v>17</v>
      </c>
      <c r="AJ60" s="69">
        <f>IF(AI60,LOOKUP(AI60,{1;2;3;4;5;6;7;8;9;10;11;12;13;14;15;16;17;18;19;20;21},{30;25;21;18;16;15;14;13;12;11;10;9;8;7;6;5;4;3;2;1;0}),0)</f>
        <v>4</v>
      </c>
      <c r="AK60" s="72">
        <v>20</v>
      </c>
      <c r="AL60" s="69">
        <f>IF(AK60,LOOKUP(AK60,{1;2;3;4;5;6;7;8;9;10;11;12;13;14;15;16;17;18;19;20;21},{15;12.5;10.5;9;8;7.5;7;6.5;6;5.5;5;4.5;4;3.5;3;2.5;2;1.5;1;0.5;0}),0)</f>
        <v>0.5</v>
      </c>
      <c r="AM60" s="72">
        <v>18</v>
      </c>
      <c r="AN60" s="73">
        <f>IF(AM60,LOOKUP(AM60,{1;2;3;4;5;6;7;8;9;10;11;12;13;14;15;16;17;18;19;20;21},{15;12.5;10.5;9;8;7.5;7;6.5;6;5.5;5;4.5;4;3.5;3;2.5;2;1.5;1;0.5;0}),0)</f>
        <v>1.5</v>
      </c>
      <c r="AO60" s="70"/>
      <c r="AP60" s="67">
        <f>IF(AO60,LOOKUP(AO60,{1;2;3;4;5;6;7;8;9;10;11;12;13;14;15;16;17;18;19;20;21},{30;25;21;18;16;15;14;13;12;11;10;9;8;7;6;5;4;3;2;1;0}),0)</f>
        <v>0</v>
      </c>
      <c r="AQ60" s="70"/>
      <c r="AR60" s="69">
        <f>IF(AQ60,LOOKUP(AQ60,{1;2;3;4;5;6;7;8;9;10;11;12;13;14;15;16;17;18;19;20;21},{30;25;21;18;16;15;14;13;12;11;10;9;8;7;6;5;4;3;2;1;0}),0)</f>
        <v>0</v>
      </c>
      <c r="AS60" s="70"/>
      <c r="AT60" s="69">
        <f>IF(AS60,LOOKUP(AS60,{1;2;3;4;5;6;7;8;9;10;11;12;13;14;15;16;17;18;19;20;21},{30;25;21;18;16;15;14;13;12;11;10;9;8;7;6;5;4;3;2;1;0}),0)</f>
        <v>0</v>
      </c>
      <c r="AU60" s="70"/>
      <c r="AV60" s="69">
        <f>IF(AU60,LOOKUP(AU60,{1;2;3;4;5;6;7;8;9;10;11;12;13;14;15;16;17;18;19;20;21},{30;25;21;18;16;15;14;13;12;11;10;9;8;7;6;5;4;3;2;1;0}),0)</f>
        <v>0</v>
      </c>
      <c r="AW60" s="70"/>
      <c r="AX60" s="74">
        <f>IF(AW60,LOOKUP(AW60,{1;2;3;4;5;6;7;8;9;10;11;12;13;14;15;16;17;18;19;20;21},{60;50;42;36;32;30;28;26;24;22;20;18;16;14;12;10;8;6;4;2;0}),0)</f>
        <v>0</v>
      </c>
      <c r="AY60" s="70"/>
      <c r="AZ60" s="71">
        <f>IF(AY60,LOOKUP(AY60,{1;2;3;4;5;6;7;8;9;10;11;12;13;14;15;16;17;18;19;20;21},{60;50;42;36;32;30;28;26;24;22;20;18;16;14;12;10;8;6;4;2;0}),0)</f>
        <v>0</v>
      </c>
      <c r="BA60" s="70"/>
      <c r="BB60" s="71">
        <f>IF(BA60,LOOKUP(BA60,{1;2;3;4;5;6;7;8;9;10;11;12;13;14;15;16;17;18;19;20;21},{60;50;42;36;32;30;28;26;24;22;20;18;16;14;12;10;8;6;4;2;0}),0)</f>
        <v>0</v>
      </c>
      <c r="BC60" s="56">
        <f t="shared" si="0"/>
        <v>0</v>
      </c>
    </row>
    <row r="61" spans="1:55" ht="16" customHeight="1" x14ac:dyDescent="0.2">
      <c r="A61" s="57">
        <f>RANK(I61,$I$6:$I$253)</f>
        <v>56</v>
      </c>
      <c r="B61" s="58">
        <v>3530640</v>
      </c>
      <c r="C61" s="75" t="s">
        <v>139</v>
      </c>
      <c r="D61" s="76" t="s">
        <v>140</v>
      </c>
      <c r="E61" s="61" t="str">
        <f>C61&amp;D61</f>
        <v>CallanDELINE</v>
      </c>
      <c r="F61" s="62">
        <v>2017</v>
      </c>
      <c r="G61" s="58">
        <v>1995</v>
      </c>
      <c r="H61" s="63" t="str">
        <f>IF(ISBLANK(G61),"",IF(G61&gt;1994.9,"U23","SR"))</f>
        <v>U23</v>
      </c>
      <c r="I61" s="64">
        <f>(N61+P61+R61+T61+V61+X61+Z61+AB61+AD61+AF61+AH61+AJ61+AL61+AN61+AP61+AR61+AT61+AV61+AZ61+AX61+BB61)</f>
        <v>22</v>
      </c>
      <c r="J61" s="46">
        <f>N61+R61+X61+AB61+AD61+AH61+AP61+AX61</f>
        <v>11</v>
      </c>
      <c r="K61" s="65">
        <f>P61+T61+V61+Z61+AF61+AJ61+AL61+AN61+AR61+AT61+AV61+AZ61+BB61</f>
        <v>11</v>
      </c>
      <c r="L61" s="17"/>
      <c r="M61" s="68">
        <v>10</v>
      </c>
      <c r="N61" s="67">
        <f>IF(M61,LOOKUP(M61,{1;2;3;4;5;6;7;8;9;10;11;12;13;14;15;16;17;18;19;20;21},{30;25;21;18;16;15;14;13;12;11;10;9;8;7;6;5;4;3;2;1;0}),0)</f>
        <v>11</v>
      </c>
      <c r="O61" s="66"/>
      <c r="P61" s="69">
        <f>IF(O61,LOOKUP(O61,{1;2;3;4;5;6;7;8;9;10;11;12;13;14;15;16;17;18;19;20;21},{30;25;21;18;16;15;14;13;12;11;10;9;8;7;6;5;4;3;2;1;0}),0)</f>
        <v>0</v>
      </c>
      <c r="Q61" s="70"/>
      <c r="R61" s="67">
        <f>IF(Q61,LOOKUP(Q61,{1;2;3;4;5;6;7;8;9;10;11;12;13;14;15;16;17;18;19;20;21},{30;25;21;18;16;15;14;13;12;11;10;9;8;7;6;5;4;3;2;1;0}),0)</f>
        <v>0</v>
      </c>
      <c r="S61" s="72">
        <v>12</v>
      </c>
      <c r="T61" s="69">
        <f>IF(S61,LOOKUP(S61,{1;2;3;4;5;6;7;8;9;10;11;12;13;14;15;16;17;18;19;20;21},{30;25;21;18;16;15;14;13;12;11;10;9;8;7;6;5;4;3;2;1;0}),0)</f>
        <v>9</v>
      </c>
      <c r="U61" s="70"/>
      <c r="V61" s="71">
        <f>IF(U61,LOOKUP(U61,{1;2;3;4;5;6;7;8;9;10;11;12;13;14;15;16;17;18;19;20;21},{60;50;42;36;32;30;28;26;24;22;20;18;16;14;12;10;8;6;4;2;0}),0)</f>
        <v>0</v>
      </c>
      <c r="W61" s="70"/>
      <c r="X61" s="67">
        <f>IF(W61,LOOKUP(W61,{1;2;3;4;5;6;7;8;9;10;11;12;13;14;15;16;17;18;19;20;21},{60;50;42;36;32;30;28;26;24;22;20;18;16;14;12;10;8;6;4;2;0}),0)</f>
        <v>0</v>
      </c>
      <c r="Y61" s="72">
        <v>20</v>
      </c>
      <c r="Z61" s="71">
        <f>IF(Y61,LOOKUP(Y61,{1;2;3;4;5;6;7;8;9;10;11;12;13;14;15;16;17;18;19;20;21},{60;50;42;36;32;30;28;26;24;22;20;18;16;14;12;10;8;6;4;2;0}),0)</f>
        <v>2</v>
      </c>
      <c r="AA61" s="70"/>
      <c r="AB61" s="67">
        <f>IF(AA61,LOOKUP(AA61,{1;2;3;4;5;6;7;8;9;10;11;12;13;14;15;16;17;18;19;20;21},{60;50;42;36;32;30;28;26;24;22;20;18;16;14;12;10;8;6;4;2;0}),0)</f>
        <v>0</v>
      </c>
      <c r="AC61" s="70"/>
      <c r="AD61" s="67">
        <f>IF(AC61,LOOKUP(AC61,{1;2;3;4;5;6;7;8;9;10;11;12;13;14;15;16;17;18;19;20;21},{30;25;21;18;16;15;14;13;12;11;10;9;8;7;6;5;4;3;2;1;0}),0)</f>
        <v>0</v>
      </c>
      <c r="AE61" s="70"/>
      <c r="AF61" s="69">
        <f>IF(AE61,LOOKUP(AE61,{1;2;3;4;5;6;7;8;9;10;11;12;13;14;15;16;17;18;19;20;21},{30;25;21;18;16;15;14;13;12;11;10;9;8;7;6;5;4;3;2;1;0}),0)</f>
        <v>0</v>
      </c>
      <c r="AG61" s="70"/>
      <c r="AH61" s="67">
        <f>IF(AG61,LOOKUP(AG61,{1;2;3;4;5;6;7;8;9;10;11;12;13;14;15;16;17;18;19;20;21},{30;25;21;18;16;15;14;13;12;11;10;9;8;7;6;5;4;3;2;1;0}),0)</f>
        <v>0</v>
      </c>
      <c r="AI61" s="70"/>
      <c r="AJ61" s="69">
        <f>IF(AI61,LOOKUP(AI61,{1;2;3;4;5;6;7;8;9;10;11;12;13;14;15;16;17;18;19;20;21},{30;25;21;18;16;15;14;13;12;11;10;9;8;7;6;5;4;3;2;1;0}),0)</f>
        <v>0</v>
      </c>
      <c r="AK61" s="70"/>
      <c r="AL61" s="69">
        <f>IF(AK61,LOOKUP(AK61,{1;2;3;4;5;6;7;8;9;10;11;12;13;14;15;16;17;18;19;20;21},{15;12.5;10.5;9;8;7.5;7;6.5;6;5.5;5;4.5;4;3.5;3;2.5;2;1.5;1;0.5;0}),0)</f>
        <v>0</v>
      </c>
      <c r="AM61" s="70"/>
      <c r="AN61" s="73">
        <f>IF(AM61,LOOKUP(AM61,{1;2;3;4;5;6;7;8;9;10;11;12;13;14;15;16;17;18;19;20;21},{15;12.5;10.5;9;8;7.5;7;6.5;6;5.5;5;4.5;4;3.5;3;2.5;2;1.5;1;0.5;0}),0)</f>
        <v>0</v>
      </c>
      <c r="AO61" s="70"/>
      <c r="AP61" s="67">
        <f>IF(AO61,LOOKUP(AO61,{1;2;3;4;5;6;7;8;9;10;11;12;13;14;15;16;17;18;19;20;21},{30;25;21;18;16;15;14;13;12;11;10;9;8;7;6;5;4;3;2;1;0}),0)</f>
        <v>0</v>
      </c>
      <c r="AQ61" s="70"/>
      <c r="AR61" s="69">
        <f>IF(AQ61,LOOKUP(AQ61,{1;2;3;4;5;6;7;8;9;10;11;12;13;14;15;16;17;18;19;20;21},{30;25;21;18;16;15;14;13;12;11;10;9;8;7;6;5;4;3;2;1;0}),0)</f>
        <v>0</v>
      </c>
      <c r="AS61" s="70"/>
      <c r="AT61" s="69">
        <f>IF(AS61,LOOKUP(AS61,{1;2;3;4;5;6;7;8;9;10;11;12;13;14;15;16;17;18;19;20;21},{30;25;21;18;16;15;14;13;12;11;10;9;8;7;6;5;4;3;2;1;0}),0)</f>
        <v>0</v>
      </c>
      <c r="AU61" s="70"/>
      <c r="AV61" s="69">
        <f>IF(AU61,LOOKUP(AU61,{1;2;3;4;5;6;7;8;9;10;11;12;13;14;15;16;17;18;19;20;21},{30;25;21;18;16;15;14;13;12;11;10;9;8;7;6;5;4;3;2;1;0}),0)</f>
        <v>0</v>
      </c>
      <c r="AW61" s="70"/>
      <c r="AX61" s="74">
        <f>IF(AW61,LOOKUP(AW61,{1;2;3;4;5;6;7;8;9;10;11;12;13;14;15;16;17;18;19;20;21},{60;50;42;36;32;30;28;26;24;22;20;18;16;14;12;10;8;6;4;2;0}),0)</f>
        <v>0</v>
      </c>
      <c r="AY61" s="70"/>
      <c r="AZ61" s="71">
        <f>IF(AY61,LOOKUP(AY61,{1;2;3;4;5;6;7;8;9;10;11;12;13;14;15;16;17;18;19;20;21},{60;50;42;36;32;30;28;26;24;22;20;18;16;14;12;10;8;6;4;2;0}),0)</f>
        <v>0</v>
      </c>
      <c r="BA61" s="70"/>
      <c r="BB61" s="71">
        <f>IF(BA61,LOOKUP(BA61,{1;2;3;4;5;6;7;8;9;10;11;12;13;14;15;16;17;18;19;20;21},{60;50;42;36;32;30;28;26;24;22;20;18;16;14;12;10;8;6;4;2;0}),0)</f>
        <v>0</v>
      </c>
      <c r="BC61" s="56">
        <f t="shared" si="0"/>
        <v>2</v>
      </c>
    </row>
    <row r="62" spans="1:55" ht="16" customHeight="1" x14ac:dyDescent="0.2">
      <c r="A62" s="57">
        <f>RANK(I62,$I$6:$I$253)</f>
        <v>56</v>
      </c>
      <c r="B62" s="58">
        <v>3530718</v>
      </c>
      <c r="C62" s="75" t="s">
        <v>80</v>
      </c>
      <c r="D62" s="76" t="s">
        <v>141</v>
      </c>
      <c r="E62" s="61" t="str">
        <f>C62&amp;D62</f>
        <v>LoganDIEKMANN</v>
      </c>
      <c r="F62" s="62">
        <v>2017</v>
      </c>
      <c r="G62" s="58">
        <v>1993</v>
      </c>
      <c r="H62" s="63" t="str">
        <f>IF(ISBLANK(G62),"",IF(G62&gt;1994.9,"U23","SR"))</f>
        <v>SR</v>
      </c>
      <c r="I62" s="64">
        <f>(N62+P62+R62+T62+V62+X62+Z62+AB62+AD62+AF62+AH62+AJ62+AL62+AN62+AP62+AR62+AT62+AV62+AZ62+AX62+BB62)</f>
        <v>22</v>
      </c>
      <c r="J62" s="46">
        <f>N62+R62+X62+AB62+AD62+AH62+AP62+AX62</f>
        <v>22</v>
      </c>
      <c r="K62" s="65">
        <f>P62+T62+V62+Z62+AF62+AJ62+AL62+AN62+AR62+AT62+AV62+AZ62+BB62</f>
        <v>0</v>
      </c>
      <c r="L62" s="17"/>
      <c r="M62" s="68">
        <v>11</v>
      </c>
      <c r="N62" s="67">
        <f>IF(M62,LOOKUP(M62,{1;2;3;4;5;6;7;8;9;10;11;12;13;14;15;16;17;18;19;20;21},{30;25;21;18;16;15;14;13;12;11;10;9;8;7;6;5;4;3;2;1;0}),0)</f>
        <v>10</v>
      </c>
      <c r="O62" s="66"/>
      <c r="P62" s="69">
        <f>IF(O62,LOOKUP(O62,{1;2;3;4;5;6;7;8;9;10;11;12;13;14;15;16;17;18;19;20;21},{30;25;21;18;16;15;14;13;12;11;10;9;8;7;6;5;4;3;2;1;0}),0)</f>
        <v>0</v>
      </c>
      <c r="Q62" s="70"/>
      <c r="R62" s="67">
        <f>IF(Q62,LOOKUP(Q62,{1;2;3;4;5;6;7;8;9;10;11;12;13;14;15;16;17;18;19;20;21},{30;25;21;18;16;15;14;13;12;11;10;9;8;7;6;5;4;3;2;1;0}),0)</f>
        <v>0</v>
      </c>
      <c r="S62" s="70"/>
      <c r="T62" s="69">
        <f>IF(S62,LOOKUP(S62,{1;2;3;4;5;6;7;8;9;10;11;12;13;14;15;16;17;18;19;20;21},{30;25;21;18;16;15;14;13;12;11;10;9;8;7;6;5;4;3;2;1;0}),0)</f>
        <v>0</v>
      </c>
      <c r="U62" s="70"/>
      <c r="V62" s="71">
        <f>IF(U62,LOOKUP(U62,{1;2;3;4;5;6;7;8;9;10;11;12;13;14;15;16;17;18;19;20;21},{60;50;42;36;32;30;28;26;24;22;20;18;16;14;12;10;8;6;4;2;0}),0)</f>
        <v>0</v>
      </c>
      <c r="W62" s="72">
        <v>15</v>
      </c>
      <c r="X62" s="67">
        <f>IF(W62,LOOKUP(W62,{1;2;3;4;5;6;7;8;9;10;11;12;13;14;15;16;17;18;19;20;21},{60;50;42;36;32;30;28;26;24;22;20;18;16;14;12;10;8;6;4;2;0}),0)</f>
        <v>12</v>
      </c>
      <c r="Y62" s="70"/>
      <c r="Z62" s="71">
        <f>IF(Y62,LOOKUP(Y62,{1;2;3;4;5;6;7;8;9;10;11;12;13;14;15;16;17;18;19;20;21},{60;50;42;36;32;30;28;26;24;22;20;18;16;14;12;10;8;6;4;2;0}),0)</f>
        <v>0</v>
      </c>
      <c r="AA62" s="70"/>
      <c r="AB62" s="67">
        <f>IF(AA62,LOOKUP(AA62,{1;2;3;4;5;6;7;8;9;10;11;12;13;14;15;16;17;18;19;20;21},{60;50;42;36;32;30;28;26;24;22;20;18;16;14;12;10;8;6;4;2;0}),0)</f>
        <v>0</v>
      </c>
      <c r="AC62" s="70"/>
      <c r="AD62" s="67">
        <f>IF(AC62,LOOKUP(AC62,{1;2;3;4;5;6;7;8;9;10;11;12;13;14;15;16;17;18;19;20;21},{30;25;21;18;16;15;14;13;12;11;10;9;8;7;6;5;4;3;2;1;0}),0)</f>
        <v>0</v>
      </c>
      <c r="AE62" s="70"/>
      <c r="AF62" s="69">
        <f>IF(AE62,LOOKUP(AE62,{1;2;3;4;5;6;7;8;9;10;11;12;13;14;15;16;17;18;19;20;21},{30;25;21;18;16;15;14;13;12;11;10;9;8;7;6;5;4;3;2;1;0}),0)</f>
        <v>0</v>
      </c>
      <c r="AG62" s="70"/>
      <c r="AH62" s="67">
        <f>IF(AG62,LOOKUP(AG62,{1;2;3;4;5;6;7;8;9;10;11;12;13;14;15;16;17;18;19;20;21},{30;25;21;18;16;15;14;13;12;11;10;9;8;7;6;5;4;3;2;1;0}),0)</f>
        <v>0</v>
      </c>
      <c r="AI62" s="70"/>
      <c r="AJ62" s="69">
        <f>IF(AI62,LOOKUP(AI62,{1;2;3;4;5;6;7;8;9;10;11;12;13;14;15;16;17;18;19;20;21},{30;25;21;18;16;15;14;13;12;11;10;9;8;7;6;5;4;3;2;1;0}),0)</f>
        <v>0</v>
      </c>
      <c r="AK62" s="70"/>
      <c r="AL62" s="69">
        <f>IF(AK62,LOOKUP(AK62,{1;2;3;4;5;6;7;8;9;10;11;12;13;14;15;16;17;18;19;20;21},{15;12.5;10.5;9;8;7.5;7;6.5;6;5.5;5;4.5;4;3.5;3;2.5;2;1.5;1;0.5;0}),0)</f>
        <v>0</v>
      </c>
      <c r="AM62" s="70"/>
      <c r="AN62" s="73">
        <f>IF(AM62,LOOKUP(AM62,{1;2;3;4;5;6;7;8;9;10;11;12;13;14;15;16;17;18;19;20;21},{15;12.5;10.5;9;8;7.5;7;6.5;6;5.5;5;4.5;4;3.5;3;2.5;2;1.5;1;0.5;0}),0)</f>
        <v>0</v>
      </c>
      <c r="AO62" s="70"/>
      <c r="AP62" s="67">
        <f>IF(AO62,LOOKUP(AO62,{1;2;3;4;5;6;7;8;9;10;11;12;13;14;15;16;17;18;19;20;21},{30;25;21;18;16;15;14;13;12;11;10;9;8;7;6;5;4;3;2;1;0}),0)</f>
        <v>0</v>
      </c>
      <c r="AQ62" s="70"/>
      <c r="AR62" s="69">
        <f>IF(AQ62,LOOKUP(AQ62,{1;2;3;4;5;6;7;8;9;10;11;12;13;14;15;16;17;18;19;20;21},{30;25;21;18;16;15;14;13;12;11;10;9;8;7;6;5;4;3;2;1;0}),0)</f>
        <v>0</v>
      </c>
      <c r="AS62" s="70"/>
      <c r="AT62" s="69">
        <f>IF(AS62,LOOKUP(AS62,{1;2;3;4;5;6;7;8;9;10;11;12;13;14;15;16;17;18;19;20;21},{30;25;21;18;16;15;14;13;12;11;10;9;8;7;6;5;4;3;2;1;0}),0)</f>
        <v>0</v>
      </c>
      <c r="AU62" s="70"/>
      <c r="AV62" s="69">
        <f>IF(AU62,LOOKUP(AU62,{1;2;3;4;5;6;7;8;9;10;11;12;13;14;15;16;17;18;19;20;21},{30;25;21;18;16;15;14;13;12;11;10;9;8;7;6;5;4;3;2;1;0}),0)</f>
        <v>0</v>
      </c>
      <c r="AW62" s="70"/>
      <c r="AX62" s="74">
        <f>IF(AW62,LOOKUP(AW62,{1;2;3;4;5;6;7;8;9;10;11;12;13;14;15;16;17;18;19;20;21},{60;50;42;36;32;30;28;26;24;22;20;18;16;14;12;10;8;6;4;2;0}),0)</f>
        <v>0</v>
      </c>
      <c r="AY62" s="70"/>
      <c r="AZ62" s="71">
        <f>IF(AY62,LOOKUP(AY62,{1;2;3;4;5;6;7;8;9;10;11;12;13;14;15;16;17;18;19;20;21},{60;50;42;36;32;30;28;26;24;22;20;18;16;14;12;10;8;6;4;2;0}),0)</f>
        <v>0</v>
      </c>
      <c r="BA62" s="70"/>
      <c r="BB62" s="71">
        <f>IF(BA62,LOOKUP(BA62,{1;2;3;4;5;6;7;8;9;10;11;12;13;14;15;16;17;18;19;20;21},{60;50;42;36;32;30;28;26;24;22;20;18;16;14;12;10;8;6;4;2;0}),0)</f>
        <v>0</v>
      </c>
      <c r="BC62" s="56">
        <f t="shared" si="0"/>
        <v>12</v>
      </c>
    </row>
    <row r="63" spans="1:55" ht="16" customHeight="1" x14ac:dyDescent="0.2">
      <c r="A63" s="57">
        <f>RANK(I63,$I$6:$I$253)</f>
        <v>56</v>
      </c>
      <c r="B63" s="58">
        <v>3100287</v>
      </c>
      <c r="C63" s="75" t="s">
        <v>221</v>
      </c>
      <c r="D63" s="76" t="s">
        <v>222</v>
      </c>
      <c r="E63" s="61" t="str">
        <f>C63&amp;D63</f>
        <v>RicardoIZQUIERDO-BERNIER</v>
      </c>
      <c r="F63" s="62">
        <v>2017</v>
      </c>
      <c r="G63" s="58">
        <v>1995</v>
      </c>
      <c r="H63" s="63" t="str">
        <f>IF(ISBLANK(G63),"",IF(G63&gt;1994.9,"U23","SR"))</f>
        <v>U23</v>
      </c>
      <c r="I63" s="64">
        <f>(N63+P63+R63+T63+V63+X63+Z63+AB63+AD63+AF63+AH63+AJ63+AL63+AN63+AP63+AR63+AT63+AV63+AZ63+AX63+BB63)</f>
        <v>22</v>
      </c>
      <c r="J63" s="46">
        <f>N63+R63+X63+AB63+AD63+AH63+AP63+AX63</f>
        <v>4</v>
      </c>
      <c r="K63" s="65">
        <f>P63+T63+V63+Z63+AF63+AJ63+AL63+AN63+AR63+AT63+AV63+AZ63+BB63</f>
        <v>18</v>
      </c>
      <c r="L63" s="17"/>
      <c r="M63" s="66"/>
      <c r="N63" s="67">
        <f>IF(M63,LOOKUP(M63,{1;2;3;4;5;6;7;8;9;10;11;12;13;14;15;16;17;18;19;20;21},{30;25;21;18;16;15;14;13;12;11;10;9;8;7;6;5;4;3;2;1;0}),0)</f>
        <v>0</v>
      </c>
      <c r="O63" s="66"/>
      <c r="P63" s="69">
        <f>IF(O63,LOOKUP(O63,{1;2;3;4;5;6;7;8;9;10;11;12;13;14;15;16;17;18;19;20;21},{30;25;21;18;16;15;14;13;12;11;10;9;8;7;6;5;4;3;2;1;0}),0)</f>
        <v>0</v>
      </c>
      <c r="Q63" s="72">
        <v>19</v>
      </c>
      <c r="R63" s="67">
        <f>IF(Q63,LOOKUP(Q63,{1;2;3;4;5;6;7;8;9;10;11;12;13;14;15;16;17;18;19;20;21},{30;25;21;18;16;15;14;13;12;11;10;9;8;7;6;5;4;3;2;1;0}),0)</f>
        <v>2</v>
      </c>
      <c r="S63" s="70"/>
      <c r="T63" s="69">
        <f>IF(S63,LOOKUP(S63,{1;2;3;4;5;6;7;8;9;10;11;12;13;14;15;16;17;18;19;20;21},{30;25;21;18;16;15;14;13;12;11;10;9;8;7;6;5;4;3;2;1;0}),0)</f>
        <v>0</v>
      </c>
      <c r="U63" s="70"/>
      <c r="V63" s="71">
        <f>IF(U63,LOOKUP(U63,{1;2;3;4;5;6;7;8;9;10;11;12;13;14;15;16;17;18;19;20;21},{60;50;42;36;32;30;28;26;24;22;20;18;16;14;12;10;8;6;4;2;0}),0)</f>
        <v>0</v>
      </c>
      <c r="W63" s="70"/>
      <c r="X63" s="67">
        <f>IF(W63,LOOKUP(W63,{1;2;3;4;5;6;7;8;9;10;11;12;13;14;15;16;17;18;19;20;21},{60;50;42;36;32;30;28;26;24;22;20;18;16;14;12;10;8;6;4;2;0}),0)</f>
        <v>0</v>
      </c>
      <c r="Y63" s="70"/>
      <c r="Z63" s="71">
        <f>IF(Y63,LOOKUP(Y63,{1;2;3;4;5;6;7;8;9;10;11;12;13;14;15;16;17;18;19;20;21},{60;50;42;36;32;30;28;26;24;22;20;18;16;14;12;10;8;6;4;2;0}),0)</f>
        <v>0</v>
      </c>
      <c r="AA63" s="70"/>
      <c r="AB63" s="67">
        <f>IF(AA63,LOOKUP(AA63,{1;2;3;4;5;6;7;8;9;10;11;12;13;14;15;16;17;18;19;20;21},{60;50;42;36;32;30;28;26;24;22;20;18;16;14;12;10;8;6;4;2;0}),0)</f>
        <v>0</v>
      </c>
      <c r="AC63" s="70"/>
      <c r="AD63" s="67">
        <f>IF(AC63,LOOKUP(AC63,{1;2;3;4;5;6;7;8;9;10;11;12;13;14;15;16;17;18;19;20;21},{30;25;21;18;16;15;14;13;12;11;10;9;8;7;6;5;4;3;2;1;0}),0)</f>
        <v>0</v>
      </c>
      <c r="AE63" s="70"/>
      <c r="AF63" s="69">
        <f>IF(AE63,LOOKUP(AE63,{1;2;3;4;5;6;7;8;9;10;11;12;13;14;15;16;17;18;19;20;21},{30;25;21;18;16;15;14;13;12;11;10;9;8;7;6;5;4;3;2;1;0}),0)</f>
        <v>0</v>
      </c>
      <c r="AG63" s="70"/>
      <c r="AH63" s="67">
        <f>IF(AG63,LOOKUP(AG63,{1;2;3;4;5;6;7;8;9;10;11;12;13;14;15;16;17;18;19;20;21},{30;25;21;18;16;15;14;13;12;11;10;9;8;7;6;5;4;3;2;1;0}),0)</f>
        <v>0</v>
      </c>
      <c r="AI63" s="70"/>
      <c r="AJ63" s="69">
        <f>IF(AI63,LOOKUP(AI63,{1;2;3;4;5;6;7;8;9;10;11;12;13;14;15;16;17;18;19;20;21},{30;25;21;18;16;15;14;13;12;11;10;9;8;7;6;5;4;3;2;1;0}),0)</f>
        <v>0</v>
      </c>
      <c r="AK63" s="70"/>
      <c r="AL63" s="69">
        <f>IF(AK63,LOOKUP(AK63,{1;2;3;4;5;6;7;8;9;10;11;12;13;14;15;16;17;18;19;20;21},{15;12.5;10.5;9;8;7.5;7;6.5;6;5.5;5;4.5;4;3.5;3;2.5;2;1.5;1;0.5;0}),0)</f>
        <v>0</v>
      </c>
      <c r="AM63" s="70"/>
      <c r="AN63" s="73">
        <f>IF(AM63,LOOKUP(AM63,{1;2;3;4;5;6;7;8;9;10;11;12;13;14;15;16;17;18;19;20;21},{15;12.5;10.5;9;8;7.5;7;6.5;6;5.5;5;4.5;4;3.5;3;2.5;2;1.5;1;0.5;0}),0)</f>
        <v>0</v>
      </c>
      <c r="AO63" s="70"/>
      <c r="AP63" s="67">
        <f>IF(AO63,LOOKUP(AO63,{1;2;3;4;5;6;7;8;9;10;11;12;13;14;15;16;17;18;19;20;21},{30;25;21;18;16;15;14;13;12;11;10;9;8;7;6;5;4;3;2;1;0}),0)</f>
        <v>0</v>
      </c>
      <c r="AQ63" s="70"/>
      <c r="AR63" s="69">
        <f>IF(AQ63,LOOKUP(AQ63,{1;2;3;4;5;6;7;8;9;10;11;12;13;14;15;16;17;18;19;20;21},{30;25;21;18;16;15;14;13;12;11;10;9;8;7;6;5;4;3;2;1;0}),0)</f>
        <v>0</v>
      </c>
      <c r="AS63" s="70"/>
      <c r="AT63" s="69">
        <f>IF(AS63,LOOKUP(AS63,{1;2;3;4;5;6;7;8;9;10;11;12;13;14;15;16;17;18;19;20;21},{30;25;21;18;16;15;14;13;12;11;10;9;8;7;6;5;4;3;2;1;0}),0)</f>
        <v>0</v>
      </c>
      <c r="AU63" s="70"/>
      <c r="AV63" s="69">
        <f>IF(AU63,LOOKUP(AU63,{1;2;3;4;5;6;7;8;9;10;11;12;13;14;15;16;17;18;19;20;21},{30;25;21;18;16;15;14;13;12;11;10;9;8;7;6;5;4;3;2;1;0}),0)</f>
        <v>0</v>
      </c>
      <c r="AW63" s="70">
        <v>20</v>
      </c>
      <c r="AX63" s="74">
        <f>IF(AW63,LOOKUP(AW63,{1;2;3;4;5;6;7;8;9;10;11;12;13;14;15;16;17;18;19;20;21},{60;50;42;36;32;30;28;26;24;22;20;18;16;14;12;10;8;6;4;2;0}),0)</f>
        <v>2</v>
      </c>
      <c r="AY63" s="70">
        <v>12</v>
      </c>
      <c r="AZ63" s="71">
        <f>IF(AY63,LOOKUP(AY63,{1;2;3;4;5;6;7;8;9;10;11;12;13;14;15;16;17;18;19;20;21},{60;50;42;36;32;30;28;26;24;22;20;18;16;14;12;10;8;6;4;2;0}),0)</f>
        <v>18</v>
      </c>
      <c r="BA63" s="70"/>
      <c r="BB63" s="71">
        <f>IF(BA63,LOOKUP(BA63,{1;2;3;4;5;6;7;8;9;10;11;12;13;14;15;16;17;18;19;20;21},{60;50;42;36;32;30;28;26;24;22;20;18;16;14;12;10;8;6;4;2;0}),0)</f>
        <v>0</v>
      </c>
      <c r="BC63" s="56">
        <f t="shared" si="0"/>
        <v>0</v>
      </c>
    </row>
    <row r="64" spans="1:55" ht="16" customHeight="1" x14ac:dyDescent="0.2">
      <c r="A64" s="57">
        <f>RANK(I64,$I$6:$I$253)</f>
        <v>59</v>
      </c>
      <c r="B64" s="58">
        <v>1282146</v>
      </c>
      <c r="C64" s="75" t="s">
        <v>65</v>
      </c>
      <c r="D64" s="76" t="s">
        <v>142</v>
      </c>
      <c r="E64" s="61" t="str">
        <f>C64&amp;D64</f>
        <v>BrianMCKEEVER</v>
      </c>
      <c r="F64" s="62">
        <v>2017</v>
      </c>
      <c r="G64" s="58">
        <v>1979</v>
      </c>
      <c r="H64" s="63" t="str">
        <f>IF(ISBLANK(G64),"",IF(G64&gt;1994.9,"U23","SR"))</f>
        <v>SR</v>
      </c>
      <c r="I64" s="64">
        <f>(N64+P64+R64+T64+V64+X64+Z64+AB64+AD64+AF64+AH64+AJ64+AL64+AN64+AP64+AR64+AT64+AV64+AZ64+AX64+BB64)</f>
        <v>21</v>
      </c>
      <c r="J64" s="46">
        <f>N64+R64+X64+AB64+AD64+AH64+AP64+AX64</f>
        <v>0</v>
      </c>
      <c r="K64" s="65">
        <f>P64+T64+V64+Z64+AF64+AJ64+AL64+AN64+AR64+AT64+AV64+AZ64+BB64</f>
        <v>21</v>
      </c>
      <c r="L64" s="17"/>
      <c r="M64" s="66"/>
      <c r="N64" s="67">
        <f>IF(M64,LOOKUP(M64,{1;2;3;4;5;6;7;8;9;10;11;12;13;14;15;16;17;18;19;20;21},{30;25;21;18;16;15;14;13;12;11;10;9;8;7;6;5;4;3;2;1;0}),0)</f>
        <v>0</v>
      </c>
      <c r="O64" s="66"/>
      <c r="P64" s="69">
        <f>IF(O64,LOOKUP(O64,{1;2;3;4;5;6;7;8;9;10;11;12;13;14;15;16;17;18;19;20;21},{30;25;21;18;16;15;14;13;12;11;10;9;8;7;6;5;4;3;2;1;0}),0)</f>
        <v>0</v>
      </c>
      <c r="Q64" s="70"/>
      <c r="R64" s="67">
        <f>IF(Q64,LOOKUP(Q64,{1;2;3;4;5;6;7;8;9;10;11;12;13;14;15;16;17;18;19;20;21},{30;25;21;18;16;15;14;13;12;11;10;9;8;7;6;5;4;3;2;1;0}),0)</f>
        <v>0</v>
      </c>
      <c r="S64" s="72">
        <v>3</v>
      </c>
      <c r="T64" s="69">
        <f>IF(S64,LOOKUP(S64,{1;2;3;4;5;6;7;8;9;10;11;12;13;14;15;16;17;18;19;20;21},{30;25;21;18;16;15;14;13;12;11;10;9;8;7;6;5;4;3;2;1;0}),0)</f>
        <v>21</v>
      </c>
      <c r="U64" s="70"/>
      <c r="V64" s="71">
        <f>IF(U64,LOOKUP(U64,{1;2;3;4;5;6;7;8;9;10;11;12;13;14;15;16;17;18;19;20;21},{60;50;42;36;32;30;28;26;24;22;20;18;16;14;12;10;8;6;4;2;0}),0)</f>
        <v>0</v>
      </c>
      <c r="W64" s="70"/>
      <c r="X64" s="67">
        <f>IF(W64,LOOKUP(W64,{1;2;3;4;5;6;7;8;9;10;11;12;13;14;15;16;17;18;19;20;21},{60;50;42;36;32;30;28;26;24;22;20;18;16;14;12;10;8;6;4;2;0}),0)</f>
        <v>0</v>
      </c>
      <c r="Y64" s="70"/>
      <c r="Z64" s="71">
        <f>IF(Y64,LOOKUP(Y64,{1;2;3;4;5;6;7;8;9;10;11;12;13;14;15;16;17;18;19;20;21},{60;50;42;36;32;30;28;26;24;22;20;18;16;14;12;10;8;6;4;2;0}),0)</f>
        <v>0</v>
      </c>
      <c r="AA64" s="70"/>
      <c r="AB64" s="67">
        <f>IF(AA64,LOOKUP(AA64,{1;2;3;4;5;6;7;8;9;10;11;12;13;14;15;16;17;18;19;20;21},{60;50;42;36;32;30;28;26;24;22;20;18;16;14;12;10;8;6;4;2;0}),0)</f>
        <v>0</v>
      </c>
      <c r="AC64" s="70"/>
      <c r="AD64" s="67">
        <f>IF(AC64,LOOKUP(AC64,{1;2;3;4;5;6;7;8;9;10;11;12;13;14;15;16;17;18;19;20;21},{30;25;21;18;16;15;14;13;12;11;10;9;8;7;6;5;4;3;2;1;0}),0)</f>
        <v>0</v>
      </c>
      <c r="AE64" s="70"/>
      <c r="AF64" s="69">
        <f>IF(AE64,LOOKUP(AE64,{1;2;3;4;5;6;7;8;9;10;11;12;13;14;15;16;17;18;19;20;21},{30;25;21;18;16;15;14;13;12;11;10;9;8;7;6;5;4;3;2;1;0}),0)</f>
        <v>0</v>
      </c>
      <c r="AG64" s="70"/>
      <c r="AH64" s="67">
        <f>IF(AG64,LOOKUP(AG64,{1;2;3;4;5;6;7;8;9;10;11;12;13;14;15;16;17;18;19;20;21},{30;25;21;18;16;15;14;13;12;11;10;9;8;7;6;5;4;3;2;1;0}),0)</f>
        <v>0</v>
      </c>
      <c r="AI64" s="70"/>
      <c r="AJ64" s="69">
        <f>IF(AI64,LOOKUP(AI64,{1;2;3;4;5;6;7;8;9;10;11;12;13;14;15;16;17;18;19;20;21},{30;25;21;18;16;15;14;13;12;11;10;9;8;7;6;5;4;3;2;1;0}),0)</f>
        <v>0</v>
      </c>
      <c r="AK64" s="70"/>
      <c r="AL64" s="69">
        <f>IF(AK64,LOOKUP(AK64,{1;2;3;4;5;6;7;8;9;10;11;12;13;14;15;16;17;18;19;20;21},{15;12.5;10.5;9;8;7.5;7;6.5;6;5.5;5;4.5;4;3.5;3;2.5;2;1.5;1;0.5;0}),0)</f>
        <v>0</v>
      </c>
      <c r="AM64" s="70"/>
      <c r="AN64" s="73">
        <f>IF(AM64,LOOKUP(AM64,{1;2;3;4;5;6;7;8;9;10;11;12;13;14;15;16;17;18;19;20;21},{15;12.5;10.5;9;8;7.5;7;6.5;6;5.5;5;4.5;4;3.5;3;2.5;2;1.5;1;0.5;0}),0)</f>
        <v>0</v>
      </c>
      <c r="AO64" s="70"/>
      <c r="AP64" s="67">
        <f>IF(AO64,LOOKUP(AO64,{1;2;3;4;5;6;7;8;9;10;11;12;13;14;15;16;17;18;19;20;21},{30;25;21;18;16;15;14;13;12;11;10;9;8;7;6;5;4;3;2;1;0}),0)</f>
        <v>0</v>
      </c>
      <c r="AQ64" s="70"/>
      <c r="AR64" s="69">
        <f>IF(AQ64,LOOKUP(AQ64,{1;2;3;4;5;6;7;8;9;10;11;12;13;14;15;16;17;18;19;20;21},{30;25;21;18;16;15;14;13;12;11;10;9;8;7;6;5;4;3;2;1;0}),0)</f>
        <v>0</v>
      </c>
      <c r="AS64" s="70"/>
      <c r="AT64" s="69">
        <f>IF(AS64,LOOKUP(AS64,{1;2;3;4;5;6;7;8;9;10;11;12;13;14;15;16;17;18;19;20;21},{30;25;21;18;16;15;14;13;12;11;10;9;8;7;6;5;4;3;2;1;0}),0)</f>
        <v>0</v>
      </c>
      <c r="AU64" s="70"/>
      <c r="AV64" s="69">
        <f>IF(AU64,LOOKUP(AU64,{1;2;3;4;5;6;7;8;9;10;11;12;13;14;15;16;17;18;19;20;21},{30;25;21;18;16;15;14;13;12;11;10;9;8;7;6;5;4;3;2;1;0}),0)</f>
        <v>0</v>
      </c>
      <c r="AW64" s="70"/>
      <c r="AX64" s="74">
        <f>IF(AW64,LOOKUP(AW64,{1;2;3;4;5;6;7;8;9;10;11;12;13;14;15;16;17;18;19;20;21},{60;50;42;36;32;30;28;26;24;22;20;18;16;14;12;10;8;6;4;2;0}),0)</f>
        <v>0</v>
      </c>
      <c r="AY64" s="70"/>
      <c r="AZ64" s="71">
        <f>IF(AY64,LOOKUP(AY64,{1;2;3;4;5;6;7;8;9;10;11;12;13;14;15;16;17;18;19;20;21},{60;50;42;36;32;30;28;26;24;22;20;18;16;14;12;10;8;6;4;2;0}),0)</f>
        <v>0</v>
      </c>
      <c r="BA64" s="70"/>
      <c r="BB64" s="71">
        <f>IF(BA64,LOOKUP(BA64,{1;2;3;4;5;6;7;8;9;10;11;12;13;14;15;16;17;18;19;20;21},{60;50;42;36;32;30;28;26;24;22;20;18;16;14;12;10;8;6;4;2;0}),0)</f>
        <v>0</v>
      </c>
      <c r="BC64" s="56">
        <f t="shared" si="0"/>
        <v>0</v>
      </c>
    </row>
    <row r="65" spans="1:55" ht="16" customHeight="1" x14ac:dyDescent="0.2">
      <c r="A65" s="57">
        <f>RANK(I65,$I$6:$I$253)</f>
        <v>59</v>
      </c>
      <c r="B65" s="58">
        <v>3530626</v>
      </c>
      <c r="C65" s="75" t="s">
        <v>143</v>
      </c>
      <c r="D65" s="76" t="s">
        <v>144</v>
      </c>
      <c r="E65" s="61" t="str">
        <f>C65&amp;D65</f>
        <v>SilasTALBOT</v>
      </c>
      <c r="F65" s="62">
        <v>2017</v>
      </c>
      <c r="G65" s="58">
        <v>1992</v>
      </c>
      <c r="H65" s="63" t="str">
        <f>IF(ISBLANK(G65),"",IF(G65&gt;1994.9,"U23","SR"))</f>
        <v>SR</v>
      </c>
      <c r="I65" s="64">
        <f>(N65+P65+R65+T65+V65+X65+Z65+AB65+AD65+AF65+AH65+AJ65+AL65+AN65+AP65+AR65+AT65+AV65+AZ65+AX65+BB65)</f>
        <v>21</v>
      </c>
      <c r="J65" s="46">
        <f>N65+R65+X65+AB65+AD65+AH65+AP65+AX65</f>
        <v>21</v>
      </c>
      <c r="K65" s="65">
        <f>P65+T65+V65+Z65+AF65+AJ65+AL65+AN65+AR65+AT65+AV65+AZ65+BB65</f>
        <v>0</v>
      </c>
      <c r="L65" s="17"/>
      <c r="M65" s="68">
        <v>12</v>
      </c>
      <c r="N65" s="67">
        <f>IF(M65,LOOKUP(M65,{1;2;3;4;5;6;7;8;9;10;11;12;13;14;15;16;17;18;19;20;21},{30;25;21;18;16;15;14;13;12;11;10;9;8;7;6;5;4;3;2;1;0}),0)</f>
        <v>9</v>
      </c>
      <c r="O65" s="66"/>
      <c r="P65" s="69">
        <f>IF(O65,LOOKUP(O65,{1;2;3;4;5;6;7;8;9;10;11;12;13;14;15;16;17;18;19;20;21},{30;25;21;18;16;15;14;13;12;11;10;9;8;7;6;5;4;3;2;1;0}),0)</f>
        <v>0</v>
      </c>
      <c r="Q65" s="72">
        <v>13</v>
      </c>
      <c r="R65" s="67">
        <f>IF(Q65,LOOKUP(Q65,{1;2;3;4;5;6;7;8;9;10;11;12;13;14;15;16;17;18;19;20;21},{30;25;21;18;16;15;14;13;12;11;10;9;8;7;6;5;4;3;2;1;0}),0)</f>
        <v>8</v>
      </c>
      <c r="S65" s="70"/>
      <c r="T65" s="69">
        <f>IF(S65,LOOKUP(S65,{1;2;3;4;5;6;7;8;9;10;11;12;13;14;15;16;17;18;19;20;21},{30;25;21;18;16;15;14;13;12;11;10;9;8;7;6;5;4;3;2;1;0}),0)</f>
        <v>0</v>
      </c>
      <c r="U65" s="70"/>
      <c r="V65" s="71">
        <f>IF(U65,LOOKUP(U65,{1;2;3;4;5;6;7;8;9;10;11;12;13;14;15;16;17;18;19;20;21},{60;50;42;36;32;30;28;26;24;22;20;18;16;14;12;10;8;6;4;2;0}),0)</f>
        <v>0</v>
      </c>
      <c r="W65" s="70"/>
      <c r="X65" s="67">
        <f>IF(W65,LOOKUP(W65,{1;2;3;4;5;6;7;8;9;10;11;12;13;14;15;16;17;18;19;20;21},{60;50;42;36;32;30;28;26;24;22;20;18;16;14;12;10;8;6;4;2;0}),0)</f>
        <v>0</v>
      </c>
      <c r="Y65" s="70"/>
      <c r="Z65" s="71">
        <f>IF(Y65,LOOKUP(Y65,{1;2;3;4;5;6;7;8;9;10;11;12;13;14;15;16;17;18;19;20;21},{60;50;42;36;32;30;28;26;24;22;20;18;16;14;12;10;8;6;4;2;0}),0)</f>
        <v>0</v>
      </c>
      <c r="AA65" s="72">
        <v>19</v>
      </c>
      <c r="AB65" s="67">
        <f>IF(AA65,LOOKUP(AA65,{1;2;3;4;5;6;7;8;9;10;11;12;13;14;15;16;17;18;19;20;21},{60;50;42;36;32;30;28;26;24;22;20;18;16;14;12;10;8;6;4;2;0}),0)</f>
        <v>4</v>
      </c>
      <c r="AC65" s="70"/>
      <c r="AD65" s="67">
        <f>IF(AC65,LOOKUP(AC65,{1;2;3;4;5;6;7;8;9;10;11;12;13;14;15;16;17;18;19;20;21},{30;25;21;18;16;15;14;13;12;11;10;9;8;7;6;5;4;3;2;1;0}),0)</f>
        <v>0</v>
      </c>
      <c r="AE65" s="70"/>
      <c r="AF65" s="69">
        <f>IF(AE65,LOOKUP(AE65,{1;2;3;4;5;6;7;8;9;10;11;12;13;14;15;16;17;18;19;20;21},{30;25;21;18;16;15;14;13;12;11;10;9;8;7;6;5;4;3;2;1;0}),0)</f>
        <v>0</v>
      </c>
      <c r="AG65" s="70"/>
      <c r="AH65" s="67">
        <f>IF(AG65,LOOKUP(AG65,{1;2;3;4;5;6;7;8;9;10;11;12;13;14;15;16;17;18;19;20;21},{30;25;21;18;16;15;14;13;12;11;10;9;8;7;6;5;4;3;2;1;0}),0)</f>
        <v>0</v>
      </c>
      <c r="AI65" s="70"/>
      <c r="AJ65" s="69">
        <f>IF(AI65,LOOKUP(AI65,{1;2;3;4;5;6;7;8;9;10;11;12;13;14;15;16;17;18;19;20;21},{30;25;21;18;16;15;14;13;12;11;10;9;8;7;6;5;4;3;2;1;0}),0)</f>
        <v>0</v>
      </c>
      <c r="AK65" s="70"/>
      <c r="AL65" s="69">
        <f>IF(AK65,LOOKUP(AK65,{1;2;3;4;5;6;7;8;9;10;11;12;13;14;15;16;17;18;19;20;21},{15;12.5;10.5;9;8;7.5;7;6.5;6;5.5;5;4.5;4;3.5;3;2.5;2;1.5;1;0.5;0}),0)</f>
        <v>0</v>
      </c>
      <c r="AM65" s="70"/>
      <c r="AN65" s="73">
        <f>IF(AM65,LOOKUP(AM65,{1;2;3;4;5;6;7;8;9;10;11;12;13;14;15;16;17;18;19;20;21},{15;12.5;10.5;9;8;7.5;7;6.5;6;5.5;5;4.5;4;3.5;3;2.5;2;1.5;1;0.5;0}),0)</f>
        <v>0</v>
      </c>
      <c r="AO65" s="70"/>
      <c r="AP65" s="67">
        <f>IF(AO65,LOOKUP(AO65,{1;2;3;4;5;6;7;8;9;10;11;12;13;14;15;16;17;18;19;20;21},{30;25;21;18;16;15;14;13;12;11;10;9;8;7;6;5;4;3;2;1;0}),0)</f>
        <v>0</v>
      </c>
      <c r="AQ65" s="70"/>
      <c r="AR65" s="69">
        <f>IF(AQ65,LOOKUP(AQ65,{1;2;3;4;5;6;7;8;9;10;11;12;13;14;15;16;17;18;19;20;21},{30;25;21;18;16;15;14;13;12;11;10;9;8;7;6;5;4;3;2;1;0}),0)</f>
        <v>0</v>
      </c>
      <c r="AS65" s="70"/>
      <c r="AT65" s="69">
        <f>IF(AS65,LOOKUP(AS65,{1;2;3;4;5;6;7;8;9;10;11;12;13;14;15;16;17;18;19;20;21},{30;25;21;18;16;15;14;13;12;11;10;9;8;7;6;5;4;3;2;1;0}),0)</f>
        <v>0</v>
      </c>
      <c r="AU65" s="70"/>
      <c r="AV65" s="69">
        <f>IF(AU65,LOOKUP(AU65,{1;2;3;4;5;6;7;8;9;10;11;12;13;14;15;16;17;18;19;20;21},{30;25;21;18;16;15;14;13;12;11;10;9;8;7;6;5;4;3;2;1;0}),0)</f>
        <v>0</v>
      </c>
      <c r="AW65" s="70"/>
      <c r="AX65" s="74">
        <f>IF(AW65,LOOKUP(AW65,{1;2;3;4;5;6;7;8;9;10;11;12;13;14;15;16;17;18;19;20;21},{60;50;42;36;32;30;28;26;24;22;20;18;16;14;12;10;8;6;4;2;0}),0)</f>
        <v>0</v>
      </c>
      <c r="AY65" s="70"/>
      <c r="AZ65" s="71">
        <f>IF(AY65,LOOKUP(AY65,{1;2;3;4;5;6;7;8;9;10;11;12;13;14;15;16;17;18;19;20;21},{60;50;42;36;32;30;28;26;24;22;20;18;16;14;12;10;8;6;4;2;0}),0)</f>
        <v>0</v>
      </c>
      <c r="BA65" s="70"/>
      <c r="BB65" s="71">
        <f>IF(BA65,LOOKUP(BA65,{1;2;3;4;5;6;7;8;9;10;11;12;13;14;15;16;17;18;19;20;21},{60;50;42;36;32;30;28;26;24;22;20;18;16;14;12;10;8;6;4;2;0}),0)</f>
        <v>0</v>
      </c>
      <c r="BC65" s="56">
        <f t="shared" si="0"/>
        <v>4</v>
      </c>
    </row>
    <row r="66" spans="1:55" ht="16" customHeight="1" x14ac:dyDescent="0.2">
      <c r="A66" s="57">
        <f>RANK(I66,$I$6:$I$253)</f>
        <v>61</v>
      </c>
      <c r="B66" s="58">
        <v>3421406</v>
      </c>
      <c r="C66" s="63" t="s">
        <v>145</v>
      </c>
      <c r="D66" s="75" t="s">
        <v>146</v>
      </c>
      <c r="E66" s="89" t="str">
        <f>C66&amp;D66</f>
        <v>HaakonHJELSTUEN</v>
      </c>
      <c r="F66" s="280">
        <v>2017</v>
      </c>
      <c r="G66" s="281">
        <v>1992</v>
      </c>
      <c r="H66" s="63" t="str">
        <f>IF(ISBLANK(G66),"",IF(G66&gt;1994.9,"U23","SR"))</f>
        <v>SR</v>
      </c>
      <c r="I66" s="64">
        <f>(N66+P66+R66+T66+V66+X66+Z66+AB66+AD66+AF66+AH66+AJ66+AL66+AN66+AP66+AR66+AT66+AV66+AZ66+AX66+BB66)</f>
        <v>20</v>
      </c>
      <c r="J66" s="46">
        <f>N66+R66+X66+AB66+AD66+AH66+AP66+AX66</f>
        <v>14</v>
      </c>
      <c r="K66" s="65">
        <f>P66+T66+V66+Z66+AF66+AJ66+AL66+AN66+AR66+AT66+AV66+AZ66+BB66</f>
        <v>6</v>
      </c>
      <c r="L66" s="17"/>
      <c r="M66" s="66"/>
      <c r="N66" s="67">
        <f>IF(M66,LOOKUP(M66,{1;2;3;4;5;6;7;8;9;10;11;12;13;14;15;16;17;18;19;20;21},{30;25;21;18;16;15;14;13;12;11;10;9;8;7;6;5;4;3;2;1;0}),0)</f>
        <v>0</v>
      </c>
      <c r="O66" s="66"/>
      <c r="P66" s="69">
        <f>IF(O66,LOOKUP(O66,{1;2;3;4;5;6;7;8;9;10;11;12;13;14;15;16;17;18;19;20;21},{30;25;21;18;16;15;14;13;12;11;10;9;8;7;6;5;4;3;2;1;0}),0)</f>
        <v>0</v>
      </c>
      <c r="Q66" s="70"/>
      <c r="R66" s="67">
        <f>IF(Q66,LOOKUP(Q66,{1;2;3;4;5;6;7;8;9;10;11;12;13;14;15;16;17;18;19;20;21},{30;25;21;18;16;15;14;13;12;11;10;9;8;7;6;5;4;3;2;1;0}),0)</f>
        <v>0</v>
      </c>
      <c r="S66" s="70"/>
      <c r="T66" s="69">
        <f>IF(S66,LOOKUP(S66,{1;2;3;4;5;6;7;8;9;10;11;12;13;14;15;16;17;18;19;20;21},{30;25;21;18;16;15;14;13;12;11;10;9;8;7;6;5;4;3;2;1;0}),0)</f>
        <v>0</v>
      </c>
      <c r="U66" s="70"/>
      <c r="V66" s="71">
        <f>IF(U66,LOOKUP(U66,{1;2;3;4;5;6;7;8;9;10;11;12;13;14;15;16;17;18;19;20;21},{60;50;42;36;32;30;28;26;24;22;20;18;16;14;12;10;8;6;4;2;0}),0)</f>
        <v>0</v>
      </c>
      <c r="W66" s="72">
        <v>14</v>
      </c>
      <c r="X66" s="67">
        <f>IF(W66,LOOKUP(W66,{1;2;3;4;5;6;7;8;9;10;11;12;13;14;15;16;17;18;19;20;21},{60;50;42;36;32;30;28;26;24;22;20;18;16;14;12;10;8;6;4;2;0}),0)</f>
        <v>14</v>
      </c>
      <c r="Y66" s="72">
        <v>18</v>
      </c>
      <c r="Z66" s="71">
        <f>IF(Y66,LOOKUP(Y66,{1;2;3;4;5;6;7;8;9;10;11;12;13;14;15;16;17;18;19;20;21},{60;50;42;36;32;30;28;26;24;22;20;18;16;14;12;10;8;6;4;2;0}),0)</f>
        <v>6</v>
      </c>
      <c r="AA66" s="70"/>
      <c r="AB66" s="67">
        <f>IF(AA66,LOOKUP(AA66,{1;2;3;4;5;6;7;8;9;10;11;12;13;14;15;16;17;18;19;20;21},{60;50;42;36;32;30;28;26;24;22;20;18;16;14;12;10;8;6;4;2;0}),0)</f>
        <v>0</v>
      </c>
      <c r="AC66" s="70"/>
      <c r="AD66" s="67">
        <f>IF(AC66,LOOKUP(AC66,{1;2;3;4;5;6;7;8;9;10;11;12;13;14;15;16;17;18;19;20;21},{30;25;21;18;16;15;14;13;12;11;10;9;8;7;6;5;4;3;2;1;0}),0)</f>
        <v>0</v>
      </c>
      <c r="AE66" s="70"/>
      <c r="AF66" s="69">
        <f>IF(AE66,LOOKUP(AE66,{1;2;3;4;5;6;7;8;9;10;11;12;13;14;15;16;17;18;19;20;21},{30;25;21;18;16;15;14;13;12;11;10;9;8;7;6;5;4;3;2;1;0}),0)</f>
        <v>0</v>
      </c>
      <c r="AG66" s="70"/>
      <c r="AH66" s="67">
        <f>IF(AG66,LOOKUP(AG66,{1;2;3;4;5;6;7;8;9;10;11;12;13;14;15;16;17;18;19;20;21},{30;25;21;18;16;15;14;13;12;11;10;9;8;7;6;5;4;3;2;1;0}),0)</f>
        <v>0</v>
      </c>
      <c r="AI66" s="70"/>
      <c r="AJ66" s="69">
        <f>IF(AI66,LOOKUP(AI66,{1;2;3;4;5;6;7;8;9;10;11;12;13;14;15;16;17;18;19;20;21},{30;25;21;18;16;15;14;13;12;11;10;9;8;7;6;5;4;3;2;1;0}),0)</f>
        <v>0</v>
      </c>
      <c r="AK66" s="70"/>
      <c r="AL66" s="69">
        <f>IF(AK66,LOOKUP(AK66,{1;2;3;4;5;6;7;8;9;10;11;12;13;14;15;16;17;18;19;20;21},{15;12.5;10.5;9;8;7.5;7;6.5;6;5.5;5;4.5;4;3.5;3;2.5;2;1.5;1;0.5;0}),0)</f>
        <v>0</v>
      </c>
      <c r="AM66" s="70"/>
      <c r="AN66" s="73">
        <f>IF(AM66,LOOKUP(AM66,{1;2;3;4;5;6;7;8;9;10;11;12;13;14;15;16;17;18;19;20;21},{15;12.5;10.5;9;8;7.5;7;6.5;6;5.5;5;4.5;4;3.5;3;2.5;2;1.5;1;0.5;0}),0)</f>
        <v>0</v>
      </c>
      <c r="AO66" s="70"/>
      <c r="AP66" s="67">
        <f>IF(AO66,LOOKUP(AO66,{1;2;3;4;5;6;7;8;9;10;11;12;13;14;15;16;17;18;19;20;21},{30;25;21;18;16;15;14;13;12;11;10;9;8;7;6;5;4;3;2;1;0}),0)</f>
        <v>0</v>
      </c>
      <c r="AQ66" s="70"/>
      <c r="AR66" s="69">
        <f>IF(AQ66,LOOKUP(AQ66,{1;2;3;4;5;6;7;8;9;10;11;12;13;14;15;16;17;18;19;20;21},{30;25;21;18;16;15;14;13;12;11;10;9;8;7;6;5;4;3;2;1;0}),0)</f>
        <v>0</v>
      </c>
      <c r="AS66" s="70"/>
      <c r="AT66" s="69">
        <f>IF(AS66,LOOKUP(AS66,{1;2;3;4;5;6;7;8;9;10;11;12;13;14;15;16;17;18;19;20;21},{30;25;21;18;16;15;14;13;12;11;10;9;8;7;6;5;4;3;2;1;0}),0)</f>
        <v>0</v>
      </c>
      <c r="AU66" s="70"/>
      <c r="AV66" s="69">
        <f>IF(AU66,LOOKUP(AU66,{1;2;3;4;5;6;7;8;9;10;11;12;13;14;15;16;17;18;19;20;21},{30;25;21;18;16;15;14;13;12;11;10;9;8;7;6;5;4;3;2;1;0}),0)</f>
        <v>0</v>
      </c>
      <c r="AW66" s="70"/>
      <c r="AX66" s="74">
        <f>IF(AW66,LOOKUP(AW66,{1;2;3;4;5;6;7;8;9;10;11;12;13;14;15;16;17;18;19;20;21},{60;50;42;36;32;30;28;26;24;22;20;18;16;14;12;10;8;6;4;2;0}),0)</f>
        <v>0</v>
      </c>
      <c r="AY66" s="70"/>
      <c r="AZ66" s="71">
        <f>IF(AY66,LOOKUP(AY66,{1;2;3;4;5;6;7;8;9;10;11;12;13;14;15;16;17;18;19;20;21},{60;50;42;36;32;30;28;26;24;22;20;18;16;14;12;10;8;6;4;2;0}),0)</f>
        <v>0</v>
      </c>
      <c r="BA66" s="70"/>
      <c r="BB66" s="71">
        <f>IF(BA66,LOOKUP(BA66,{1;2;3;4;5;6;7;8;9;10;11;12;13;14;15;16;17;18;19;20;21},{60;50;42;36;32;30;28;26;24;22;20;18;16;14;12;10;8;6;4;2;0}),0)</f>
        <v>0</v>
      </c>
      <c r="BC66" s="56">
        <f t="shared" si="0"/>
        <v>20</v>
      </c>
    </row>
    <row r="67" spans="1:55" ht="16" customHeight="1" x14ac:dyDescent="0.2">
      <c r="A67" s="57">
        <f>RANK(I67,$I$6:$I$253)</f>
        <v>62</v>
      </c>
      <c r="B67" s="80"/>
      <c r="C67" s="88" t="s">
        <v>147</v>
      </c>
      <c r="D67" s="59" t="s">
        <v>148</v>
      </c>
      <c r="E67" s="89" t="str">
        <f>C67&amp;D67</f>
        <v>NoelKEEFFE</v>
      </c>
      <c r="F67" s="90"/>
      <c r="G67" s="91"/>
      <c r="H67" s="80"/>
      <c r="I67" s="64">
        <f>(N67+P67+R67+T67+V67+X67+Z67+AB67+AD67+AF67+AH67+AJ67+AL67+AN67+AP67+AR67+AT67+AV67+AZ67+AX67+BB67)</f>
        <v>19</v>
      </c>
      <c r="J67" s="46">
        <f>N67+R67+X67+AB67+AD67+AH67+AP67+AX67</f>
        <v>19</v>
      </c>
      <c r="K67" s="65">
        <f>P67+T67+V67+Z67+AF67+AJ67+AL67+AN67+AR67+AT67+AV67+AZ67+BB67</f>
        <v>0</v>
      </c>
      <c r="L67" s="17"/>
      <c r="M67" s="66"/>
      <c r="N67" s="67">
        <f>IF(M67,LOOKUP(M67,{1;2;3;4;5;6;7;8;9;10;11;12;13;14;15;16;17;18;19;20;21},{30;25;21;18;16;15;14;13;12;11;10;9;8;7;6;5;4;3;2;1;0}),0)</f>
        <v>0</v>
      </c>
      <c r="O67" s="66"/>
      <c r="P67" s="69">
        <f>IF(O67,LOOKUP(O67,{1;2;3;4;5;6;7;8;9;10;11;12;13;14;15;16;17;18;19;20;21},{30;25;21;18;16;15;14;13;12;11;10;9;8;7;6;5;4;3;2;1;0}),0)</f>
        <v>0</v>
      </c>
      <c r="Q67" s="70"/>
      <c r="R67" s="67">
        <f>IF(Q67,LOOKUP(Q67,{1;2;3;4;5;6;7;8;9;10;11;12;13;14;15;16;17;18;19;20;21},{30;25;21;18;16;15;14;13;12;11;10;9;8;7;6;5;4;3;2;1;0}),0)</f>
        <v>0</v>
      </c>
      <c r="S67" s="70"/>
      <c r="T67" s="69">
        <f>IF(S67,LOOKUP(S67,{1;2;3;4;5;6;7;8;9;10;11;12;13;14;15;16;17;18;19;20;21},{30;25;21;18;16;15;14;13;12;11;10;9;8;7;6;5;4;3;2;1;0}),0)</f>
        <v>0</v>
      </c>
      <c r="U67" s="70"/>
      <c r="V67" s="71">
        <f>IF(U67,LOOKUP(U67,{1;2;3;4;5;6;7;8;9;10;11;12;13;14;15;16;17;18;19;20;21},{60;50;42;36;32;30;28;26;24;22;20;18;16;14;12;10;8;6;4;2;0}),0)</f>
        <v>0</v>
      </c>
      <c r="W67" s="70"/>
      <c r="X67" s="67">
        <f>IF(W67,LOOKUP(W67,{1;2;3;4;5;6;7;8;9;10;11;12;13;14;15;16;17;18;19;20;21},{60;50;42;36;32;30;28;26;24;22;20;18;16;14;12;10;8;6;4;2;0}),0)</f>
        <v>0</v>
      </c>
      <c r="Y67" s="70"/>
      <c r="Z67" s="71">
        <f>IF(Y67,LOOKUP(Y67,{1;2;3;4;5;6;7;8;9;10;11;12;13;14;15;16;17;18;19;20;21},{60;50;42;36;32;30;28;26;24;22;20;18;16;14;12;10;8;6;4;2;0}),0)</f>
        <v>0</v>
      </c>
      <c r="AA67" s="72">
        <v>16</v>
      </c>
      <c r="AB67" s="67">
        <f>IF(AA67,LOOKUP(AA67,{1;2;3;4;5;6;7;8;9;10;11;12;13;14;15;16;17;18;19;20;21},{60;50;42;36;32;30;28;26;24;22;20;18;16;14;12;10;8;6;4;2;0}),0)</f>
        <v>10</v>
      </c>
      <c r="AC67" s="72">
        <v>12</v>
      </c>
      <c r="AD67" s="67">
        <f>IF(AC67,LOOKUP(AC67,{1;2;3;4;5;6;7;8;9;10;11;12;13;14;15;16;17;18;19;20;21},{30;25;21;18;16;15;14;13;12;11;10;9;8;7;6;5;4;3;2;1;0}),0)</f>
        <v>9</v>
      </c>
      <c r="AE67" s="70"/>
      <c r="AF67" s="69">
        <f>IF(AE67,LOOKUP(AE67,{1;2;3;4;5;6;7;8;9;10;11;12;13;14;15;16;17;18;19;20;21},{30;25;21;18;16;15;14;13;12;11;10;9;8;7;6;5;4;3;2;1;0}),0)</f>
        <v>0</v>
      </c>
      <c r="AG67" s="70"/>
      <c r="AH67" s="67">
        <f>IF(AG67,LOOKUP(AG67,{1;2;3;4;5;6;7;8;9;10;11;12;13;14;15;16;17;18;19;20;21},{30;25;21;18;16;15;14;13;12;11;10;9;8;7;6;5;4;3;2;1;0}),0)</f>
        <v>0</v>
      </c>
      <c r="AI67" s="70"/>
      <c r="AJ67" s="69">
        <f>IF(AI67,LOOKUP(AI67,{1;2;3;4;5;6;7;8;9;10;11;12;13;14;15;16;17;18;19;20;21},{30;25;21;18;16;15;14;13;12;11;10;9;8;7;6;5;4;3;2;1;0}),0)</f>
        <v>0</v>
      </c>
      <c r="AK67" s="70"/>
      <c r="AL67" s="69">
        <f>IF(AK67,LOOKUP(AK67,{1;2;3;4;5;6;7;8;9;10;11;12;13;14;15;16;17;18;19;20;21},{15;12.5;10.5;9;8;7.5;7;6.5;6;5.5;5;4.5;4;3.5;3;2.5;2;1.5;1;0.5;0}),0)</f>
        <v>0</v>
      </c>
      <c r="AM67" s="70"/>
      <c r="AN67" s="73">
        <f>IF(AM67,LOOKUP(AM67,{1;2;3;4;5;6;7;8;9;10;11;12;13;14;15;16;17;18;19;20;21},{15;12.5;10.5;9;8;7.5;7;6.5;6;5.5;5;4.5;4;3.5;3;2.5;2;1.5;1;0.5;0}),0)</f>
        <v>0</v>
      </c>
      <c r="AO67" s="70"/>
      <c r="AP67" s="67">
        <f>IF(AO67,LOOKUP(AO67,{1;2;3;4;5;6;7;8;9;10;11;12;13;14;15;16;17;18;19;20;21},{30;25;21;18;16;15;14;13;12;11;10;9;8;7;6;5;4;3;2;1;0}),0)</f>
        <v>0</v>
      </c>
      <c r="AQ67" s="70"/>
      <c r="AR67" s="69">
        <f>IF(AQ67,LOOKUP(AQ67,{1;2;3;4;5;6;7;8;9;10;11;12;13;14;15;16;17;18;19;20;21},{30;25;21;18;16;15;14;13;12;11;10;9;8;7;6;5;4;3;2;1;0}),0)</f>
        <v>0</v>
      </c>
      <c r="AS67" s="70"/>
      <c r="AT67" s="69">
        <f>IF(AS67,LOOKUP(AS67,{1;2;3;4;5;6;7;8;9;10;11;12;13;14;15;16;17;18;19;20;21},{30;25;21;18;16;15;14;13;12;11;10;9;8;7;6;5;4;3;2;1;0}),0)</f>
        <v>0</v>
      </c>
      <c r="AU67" s="70"/>
      <c r="AV67" s="69">
        <f>IF(AU67,LOOKUP(AU67,{1;2;3;4;5;6;7;8;9;10;11;12;13;14;15;16;17;18;19;20;21},{30;25;21;18;16;15;14;13;12;11;10;9;8;7;6;5;4;3;2;1;0}),0)</f>
        <v>0</v>
      </c>
      <c r="AW67" s="70"/>
      <c r="AX67" s="74">
        <f>IF(AW67,LOOKUP(AW67,{1;2;3;4;5;6;7;8;9;10;11;12;13;14;15;16;17;18;19;20;21},{60;50;42;36;32;30;28;26;24;22;20;18;16;14;12;10;8;6;4;2;0}),0)</f>
        <v>0</v>
      </c>
      <c r="AY67" s="70"/>
      <c r="AZ67" s="71">
        <f>IF(AY67,LOOKUP(AY67,{1;2;3;4;5;6;7;8;9;10;11;12;13;14;15;16;17;18;19;20;21},{60;50;42;36;32;30;28;26;24;22;20;18;16;14;12;10;8;6;4;2;0}),0)</f>
        <v>0</v>
      </c>
      <c r="BA67" s="70"/>
      <c r="BB67" s="71">
        <f>IF(BA67,LOOKUP(BA67,{1;2;3;4;5;6;7;8;9;10;11;12;13;14;15;16;17;18;19;20;21},{60;50;42;36;32;30;28;26;24;22;20;18;16;14;12;10;8;6;4;2;0}),0)</f>
        <v>0</v>
      </c>
      <c r="BC67" s="56">
        <f t="shared" si="0"/>
        <v>10</v>
      </c>
    </row>
    <row r="68" spans="1:55" ht="16" customHeight="1" x14ac:dyDescent="0.2">
      <c r="A68" s="57">
        <f>RANK(I68,$I$6:$I$253)</f>
        <v>63</v>
      </c>
      <c r="B68" s="58">
        <v>3501210</v>
      </c>
      <c r="C68" s="59" t="s">
        <v>151</v>
      </c>
      <c r="D68" s="60" t="s">
        <v>152</v>
      </c>
      <c r="E68" s="61" t="str">
        <f>C68&amp;D68</f>
        <v>ErikAXELSSON</v>
      </c>
      <c r="F68" s="62">
        <v>2017</v>
      </c>
      <c r="G68" s="80"/>
      <c r="H68" s="63" t="str">
        <f>IF(ISBLANK(G68),"",IF(G68&gt;1994.9,"U23","SR"))</f>
        <v/>
      </c>
      <c r="I68" s="64">
        <f>(N68+P68+R68+T68+V68+X68+Z68+AB68+AD68+AF68+AH68+AJ68+AL68+AN68+AP68+AR68+AT68+AV68+AZ68+AX68+BB68)</f>
        <v>18</v>
      </c>
      <c r="J68" s="46">
        <f>N68+R68+X68+AB68+AD68+AH68+AP68+AX68</f>
        <v>8</v>
      </c>
      <c r="K68" s="65">
        <f>P68+T68+V68+Z68+AF68+AJ68+AL68+AN68+AR68+AT68+AV68+AZ68+BB68</f>
        <v>10</v>
      </c>
      <c r="L68" s="17"/>
      <c r="M68" s="66"/>
      <c r="N68" s="67">
        <f>IF(M68,LOOKUP(M68,{1;2;3;4;5;6;7;8;9;10;11;12;13;14;15;16;17;18;19;20;21},{30;25;21;18;16;15;14;13;12;11;10;9;8;7;6;5;4;3;2;1;0}),0)</f>
        <v>0</v>
      </c>
      <c r="O68" s="66"/>
      <c r="P68" s="69">
        <f>IF(O68,LOOKUP(O68,{1;2;3;4;5;6;7;8;9;10;11;12;13;14;15;16;17;18;19;20;21},{30;25;21;18;16;15;14;13;12;11;10;9;8;7;6;5;4;3;2;1;0}),0)</f>
        <v>0</v>
      </c>
      <c r="Q68" s="70"/>
      <c r="R68" s="67">
        <f>IF(Q68,LOOKUP(Q68,{1;2;3;4;5;6;7;8;9;10;11;12;13;14;15;16;17;18;19;20;21},{30;25;21;18;16;15;14;13;12;11;10;9;8;7;6;5;4;3;2;1;0}),0)</f>
        <v>0</v>
      </c>
      <c r="S68" s="70"/>
      <c r="T68" s="69">
        <f>IF(S68,LOOKUP(S68,{1;2;3;4;5;6;7;8;9;10;11;12;13;14;15;16;17;18;19;20;21},{30;25;21;18;16;15;14;13;12;11;10;9;8;7;6;5;4;3;2;1;0}),0)</f>
        <v>0</v>
      </c>
      <c r="U68" s="72">
        <v>16</v>
      </c>
      <c r="V68" s="71">
        <f>IF(U68,LOOKUP(U68,{1;2;3;4;5;6;7;8;9;10;11;12;13;14;15;16;17;18;19;20;21},{60;50;42;36;32;30;28;26;24;22;20;18;16;14;12;10;8;6;4;2;0}),0)</f>
        <v>10</v>
      </c>
      <c r="W68" s="70"/>
      <c r="X68" s="67">
        <f>IF(W68,LOOKUP(W68,{1;2;3;4;5;6;7;8;9;10;11;12;13;14;15;16;17;18;19;20;21},{60;50;42;36;32;30;28;26;24;22;20;18;16;14;12;10;8;6;4;2;0}),0)</f>
        <v>0</v>
      </c>
      <c r="Y68" s="70"/>
      <c r="Z68" s="71">
        <f>IF(Y68,LOOKUP(Y68,{1;2;3;4;5;6;7;8;9;10;11;12;13;14;15;16;17;18;19;20;21},{60;50;42;36;32;30;28;26;24;22;20;18;16;14;12;10;8;6;4;2;0}),0)</f>
        <v>0</v>
      </c>
      <c r="AA68" s="72">
        <v>17</v>
      </c>
      <c r="AB68" s="67">
        <f>IF(AA68,LOOKUP(AA68,{1;2;3;4;5;6;7;8;9;10;11;12;13;14;15;16;17;18;19;20;21},{60;50;42;36;32;30;28;26;24;22;20;18;16;14;12;10;8;6;4;2;0}),0)</f>
        <v>8</v>
      </c>
      <c r="AC68" s="70"/>
      <c r="AD68" s="67">
        <f>IF(AC68,LOOKUP(AC68,{1;2;3;4;5;6;7;8;9;10;11;12;13;14;15;16;17;18;19;20;21},{30;25;21;18;16;15;14;13;12;11;10;9;8;7;6;5;4;3;2;1;0}),0)</f>
        <v>0</v>
      </c>
      <c r="AE68" s="70"/>
      <c r="AF68" s="69">
        <f>IF(AE68,LOOKUP(AE68,{1;2;3;4;5;6;7;8;9;10;11;12;13;14;15;16;17;18;19;20;21},{30;25;21;18;16;15;14;13;12;11;10;9;8;7;6;5;4;3;2;1;0}),0)</f>
        <v>0</v>
      </c>
      <c r="AG68" s="70"/>
      <c r="AH68" s="67">
        <f>IF(AG68,LOOKUP(AG68,{1;2;3;4;5;6;7;8;9;10;11;12;13;14;15;16;17;18;19;20;21},{30;25;21;18;16;15;14;13;12;11;10;9;8;7;6;5;4;3;2;1;0}),0)</f>
        <v>0</v>
      </c>
      <c r="AI68" s="70"/>
      <c r="AJ68" s="69">
        <f>IF(AI68,LOOKUP(AI68,{1;2;3;4;5;6;7;8;9;10;11;12;13;14;15;16;17;18;19;20;21},{30;25;21;18;16;15;14;13;12;11;10;9;8;7;6;5;4;3;2;1;0}),0)</f>
        <v>0</v>
      </c>
      <c r="AK68" s="70"/>
      <c r="AL68" s="69">
        <f>IF(AK68,LOOKUP(AK68,{1;2;3;4;5;6;7;8;9;10;11;12;13;14;15;16;17;18;19;20;21},{15;12.5;10.5;9;8;7.5;7;6.5;6;5.5;5;4.5;4;3.5;3;2.5;2;1.5;1;0.5;0}),0)</f>
        <v>0</v>
      </c>
      <c r="AM68" s="70"/>
      <c r="AN68" s="73">
        <f>IF(AM68,LOOKUP(AM68,{1;2;3;4;5;6;7;8;9;10;11;12;13;14;15;16;17;18;19;20;21},{15;12.5;10.5;9;8;7.5;7;6.5;6;5.5;5;4.5;4;3.5;3;2.5;2;1.5;1;0.5;0}),0)</f>
        <v>0</v>
      </c>
      <c r="AO68" s="70"/>
      <c r="AP68" s="67">
        <f>IF(AO68,LOOKUP(AO68,{1;2;3;4;5;6;7;8;9;10;11;12;13;14;15;16;17;18;19;20;21},{30;25;21;18;16;15;14;13;12;11;10;9;8;7;6;5;4;3;2;1;0}),0)</f>
        <v>0</v>
      </c>
      <c r="AQ68" s="70"/>
      <c r="AR68" s="69">
        <f>IF(AQ68,LOOKUP(AQ68,{1;2;3;4;5;6;7;8;9;10;11;12;13;14;15;16;17;18;19;20;21},{30;25;21;18;16;15;14;13;12;11;10;9;8;7;6;5;4;3;2;1;0}),0)</f>
        <v>0</v>
      </c>
      <c r="AS68" s="70"/>
      <c r="AT68" s="69">
        <f>IF(AS68,LOOKUP(AS68,{1;2;3;4;5;6;7;8;9;10;11;12;13;14;15;16;17;18;19;20;21},{30;25;21;18;16;15;14;13;12;11;10;9;8;7;6;5;4;3;2;1;0}),0)</f>
        <v>0</v>
      </c>
      <c r="AU68" s="70"/>
      <c r="AV68" s="69">
        <f>IF(AU68,LOOKUP(AU68,{1;2;3;4;5;6;7;8;9;10;11;12;13;14;15;16;17;18;19;20;21},{30;25;21;18;16;15;14;13;12;11;10;9;8;7;6;5;4;3;2;1;0}),0)</f>
        <v>0</v>
      </c>
      <c r="AW68" s="70"/>
      <c r="AX68" s="74">
        <f>IF(AW68,LOOKUP(AW68,{1;2;3;4;5;6;7;8;9;10;11;12;13;14;15;16;17;18;19;20;21},{60;50;42;36;32;30;28;26;24;22;20;18;16;14;12;10;8;6;4;2;0}),0)</f>
        <v>0</v>
      </c>
      <c r="AY68" s="70"/>
      <c r="AZ68" s="71">
        <f>IF(AY68,LOOKUP(AY68,{1;2;3;4;5;6;7;8;9;10;11;12;13;14;15;16;17;18;19;20;21},{60;50;42;36;32;30;28;26;24;22;20;18;16;14;12;10;8;6;4;2;0}),0)</f>
        <v>0</v>
      </c>
      <c r="BA68" s="70"/>
      <c r="BB68" s="71">
        <f>IF(BA68,LOOKUP(BA68,{1;2;3;4;5;6;7;8;9;10;11;12;13;14;15;16;17;18;19;20;21},{60;50;42;36;32;30;28;26;24;22;20;18;16;14;12;10;8;6;4;2;0}),0)</f>
        <v>0</v>
      </c>
      <c r="BC68" s="56">
        <f t="shared" si="0"/>
        <v>18</v>
      </c>
    </row>
    <row r="69" spans="1:55" ht="16" customHeight="1" x14ac:dyDescent="0.2">
      <c r="A69" s="57">
        <f>RANK(I69,$I$6:$I$253)</f>
        <v>63</v>
      </c>
      <c r="B69" s="80"/>
      <c r="C69" s="75" t="s">
        <v>153</v>
      </c>
      <c r="D69" s="76" t="s">
        <v>154</v>
      </c>
      <c r="E69" s="61" t="str">
        <f>C69&amp;D69</f>
        <v>BillHARMEYER</v>
      </c>
      <c r="F69" s="82"/>
      <c r="G69" s="80"/>
      <c r="H69" s="63" t="str">
        <f>IF(ISBLANK(G69),"",IF(G69&gt;1994.9,"U23","SR"))</f>
        <v/>
      </c>
      <c r="I69" s="64">
        <f>(N69+P69+R69+T69+V69+X69+Z69+AB69+AD69+AF69+AH69+AJ69+AL69+AN69+AP69+AR69+AT69+AV69+AZ69+AX69+BB69)</f>
        <v>18</v>
      </c>
      <c r="J69" s="46">
        <f>N69+R69+X69+AB69+AD69+AH69+AP69+AX69</f>
        <v>18</v>
      </c>
      <c r="K69" s="65">
        <f>P69+T69+V69+Z69+AF69+AJ69+AL69+AN69+AR69+AT69+AV69+AZ69+BB69</f>
        <v>0</v>
      </c>
      <c r="L69" s="17"/>
      <c r="M69" s="83"/>
      <c r="N69" s="84">
        <f>IF(M69,LOOKUP(M69,{1;2;3;4;5;6;7;8;9;10;11;12;13;14;15;16;17;18;19;20;21},{30;25;21;18;16;15;14;13;12;11;10;9;8;7;6;5;4;3;2;1;0}),0)</f>
        <v>0</v>
      </c>
      <c r="O69" s="83"/>
      <c r="P69" s="85">
        <f>IF(O69,LOOKUP(O69,{1;2;3;4;5;6;7;8;9;10;11;12;13;14;15;16;17;18;19;20;21},{30;25;21;18;16;15;14;13;12;11;10;9;8;7;6;5;4;3;2;1;0}),0)</f>
        <v>0</v>
      </c>
      <c r="Q69" s="83"/>
      <c r="R69" s="84">
        <f>IF(Q69,LOOKUP(Q69,{1;2;3;4;5;6;7;8;9;10;11;12;13;14;15;16;17;18;19;20;21},{30;25;21;18;16;15;14;13;12;11;10;9;8;7;6;5;4;3;2;1;0}),0)</f>
        <v>0</v>
      </c>
      <c r="S69" s="83"/>
      <c r="T69" s="85">
        <f>IF(S69,LOOKUP(S69,{1;2;3;4;5;6;7;8;9;10;11;12;13;14;15;16;17;18;19;20;21},{30;25;21;18;16;15;14;13;12;11;10;9;8;7;6;5;4;3;2;1;0}),0)</f>
        <v>0</v>
      </c>
      <c r="U69" s="83"/>
      <c r="V69" s="86">
        <f>IF(U69,LOOKUP(U69,{1;2;3;4;5;6;7;8;9;10;11;12;13;14;15;16;17;18;19;20;21},{60;50;42;36;32;30;28;26;24;22;20;18;16;14;12;10;8;6;4;2;0}),0)</f>
        <v>0</v>
      </c>
      <c r="W69" s="72">
        <v>12</v>
      </c>
      <c r="X69" s="67">
        <f>IF(W69,LOOKUP(W69,{1;2;3;4;5;6;7;8;9;10;11;12;13;14;15;16;17;18;19;20;21},{60;50;42;36;32;30;28;26;24;22;20;18;16;14;12;10;8;6;4;2;0}),0)</f>
        <v>18</v>
      </c>
      <c r="Y69" s="83"/>
      <c r="Z69" s="86">
        <f>IF(Y69,LOOKUP(Y69,{1;2;3;4;5;6;7;8;9;10;11;12;13;14;15;16;17;18;19;20;21},{60;50;42;36;32;30;28;26;24;22;20;18;16;14;12;10;8;6;4;2;0}),0)</f>
        <v>0</v>
      </c>
      <c r="AA69" s="83"/>
      <c r="AB69" s="67">
        <f>IF(AA69,LOOKUP(AA69,{1;2;3;4;5;6;7;8;9;10;11;12;13;14;15;16;17;18;19;20;21},{60;50;42;36;32;30;28;26;24;22;20;18;16;14;12;10;8;6;4;2;0}),0)</f>
        <v>0</v>
      </c>
      <c r="AC69" s="83"/>
      <c r="AD69" s="84">
        <f>IF(AC69,LOOKUP(AC69,{1;2;3;4;5;6;7;8;9;10;11;12;13;14;15;16;17;18;19;20;21},{30;25;21;18;16;15;14;13;12;11;10;9;8;7;6;5;4;3;2;1;0}),0)</f>
        <v>0</v>
      </c>
      <c r="AE69" s="83"/>
      <c r="AF69" s="85">
        <f>IF(AE69,LOOKUP(AE69,{1;2;3;4;5;6;7;8;9;10;11;12;13;14;15;16;17;18;19;20;21},{30;25;21;18;16;15;14;13;12;11;10;9;8;7;6;5;4;3;2;1;0}),0)</f>
        <v>0</v>
      </c>
      <c r="AG69" s="83"/>
      <c r="AH69" s="84">
        <f>IF(AG69,LOOKUP(AG69,{1;2;3;4;5;6;7;8;9;10;11;12;13;14;15;16;17;18;19;20;21},{30;25;21;18;16;15;14;13;12;11;10;9;8;7;6;5;4;3;2;1;0}),0)</f>
        <v>0</v>
      </c>
      <c r="AI69" s="83"/>
      <c r="AJ69" s="85">
        <f>IF(AI69,LOOKUP(AI69,{1;2;3;4;5;6;7;8;9;10;11;12;13;14;15;16;17;18;19;20;21},{30;25;21;18;16;15;14;13;12;11;10;9;8;7;6;5;4;3;2;1;0}),0)</f>
        <v>0</v>
      </c>
      <c r="AK69" s="83"/>
      <c r="AL69" s="69">
        <f>IF(AK69,LOOKUP(AK69,{1;2;3;4;5;6;7;8;9;10;11;12;13;14;15;16;17;18;19;20;21},{15;12.5;10.5;9;8;7.5;7;6.5;6;5.5;5;4.5;4;3.5;3;2.5;2;1.5;1;0.5;0}),0)</f>
        <v>0</v>
      </c>
      <c r="AM69" s="83"/>
      <c r="AN69" s="73">
        <f>IF(AM69,LOOKUP(AM69,{1;2;3;4;5;6;7;8;9;10;11;12;13;14;15;16;17;18;19;20;21},{15;12.5;10.5;9;8;7.5;7;6.5;6;5.5;5;4.5;4;3.5;3;2.5;2;1.5;1;0.5;0}),0)</f>
        <v>0</v>
      </c>
      <c r="AO69" s="83"/>
      <c r="AP69" s="84">
        <f>IF(AO69,LOOKUP(AO69,{1;2;3;4;5;6;7;8;9;10;11;12;13;14;15;16;17;18;19;20;21},{30;25;21;18;16;15;14;13;12;11;10;9;8;7;6;5;4;3;2;1;0}),0)</f>
        <v>0</v>
      </c>
      <c r="AQ69" s="83"/>
      <c r="AR69" s="85">
        <f>IF(AQ69,LOOKUP(AQ69,{1;2;3;4;5;6;7;8;9;10;11;12;13;14;15;16;17;18;19;20;21},{30;25;21;18;16;15;14;13;12;11;10;9;8;7;6;5;4;3;2;1;0}),0)</f>
        <v>0</v>
      </c>
      <c r="AS69" s="83"/>
      <c r="AT69" s="85">
        <f>IF(AS69,LOOKUP(AS69,{1;2;3;4;5;6;7;8;9;10;11;12;13;14;15;16;17;18;19;20;21},{30;25;21;18;16;15;14;13;12;11;10;9;8;7;6;5;4;3;2;1;0}),0)</f>
        <v>0</v>
      </c>
      <c r="AU69" s="83"/>
      <c r="AV69" s="85">
        <f>IF(AU69,LOOKUP(AU69,{1;2;3;4;5;6;7;8;9;10;11;12;13;14;15;16;17;18;19;20;21},{30;25;21;18;16;15;14;13;12;11;10;9;8;7;6;5;4;3;2;1;0}),0)</f>
        <v>0</v>
      </c>
      <c r="AW69" s="83"/>
      <c r="AX69" s="87">
        <f>IF(AW69,LOOKUP(AW69,{1;2;3;4;5;6;7;8;9;10;11;12;13;14;15;16;17;18;19;20;21},{60;50;42;36;32;30;28;26;24;22;20;18;16;14;12;10;8;6;4;2;0}),0)</f>
        <v>0</v>
      </c>
      <c r="AY69" s="83"/>
      <c r="AZ69" s="86">
        <f>IF(AY69,LOOKUP(AY69,{1;2;3;4;5;6;7;8;9;10;11;12;13;14;15;16;17;18;19;20;21},{60;50;42;36;32;30;28;26;24;22;20;18;16;14;12;10;8;6;4;2;0}),0)</f>
        <v>0</v>
      </c>
      <c r="BA69" s="83"/>
      <c r="BB69" s="86">
        <f>IF(BA69,LOOKUP(BA69,{1;2;3;4;5;6;7;8;9;10;11;12;13;14;15;16;17;18;19;20;21},{60;50;42;36;32;30;28;26;24;22;20;18;16;14;12;10;8;6;4;2;0}),0)</f>
        <v>0</v>
      </c>
      <c r="BC69" s="56">
        <f t="shared" si="0"/>
        <v>18</v>
      </c>
    </row>
    <row r="70" spans="1:55" ht="16" customHeight="1" x14ac:dyDescent="0.2">
      <c r="A70" s="57">
        <f>RANK(I70,$I$6:$I$253)</f>
        <v>63</v>
      </c>
      <c r="B70" s="81"/>
      <c r="C70" s="59" t="s">
        <v>155</v>
      </c>
      <c r="D70" s="60" t="s">
        <v>156</v>
      </c>
      <c r="E70" s="61" t="str">
        <f>C70&amp;D70</f>
        <v>AdreinMougel</v>
      </c>
      <c r="F70" s="82"/>
      <c r="G70" s="80"/>
      <c r="H70" s="63" t="str">
        <f>IF(ISBLANK(G70),"",IF(G70&gt;1994.9,"U23","SR"))</f>
        <v/>
      </c>
      <c r="I70" s="64">
        <f>(N70+P70+R70+T70+V70+X70+Z70+AB70+AD70+AF70+AH70+AJ70+AL70+AN70+AP70+AR70+AT70+AV70+AZ70+AX70+BB70)</f>
        <v>18</v>
      </c>
      <c r="J70" s="46">
        <f>N70+R70+X70+AB70+AD70+AH70+AP70+AX70</f>
        <v>0</v>
      </c>
      <c r="K70" s="65">
        <f>P70+T70+V70+Z70+AF70+AJ70+AL70+AN70+AR70+AT70+AV70+AZ70+BB70</f>
        <v>18</v>
      </c>
      <c r="L70" s="17"/>
      <c r="M70" s="66"/>
      <c r="N70" s="67">
        <f>IF(M70,LOOKUP(M70,{1;2;3;4;5;6;7;8;9;10;11;12;13;14;15;16;17;18;19;20;21},{30;25;21;18;16;15;14;13;12;11;10;9;8;7;6;5;4;3;2;1;0}),0)</f>
        <v>0</v>
      </c>
      <c r="O70" s="66"/>
      <c r="P70" s="69">
        <f>IF(O70,LOOKUP(O70,{1;2;3;4;5;6;7;8;9;10;11;12;13;14;15;16;17;18;19;20;21},{30;25;21;18;16;15;14;13;12;11;10;9;8;7;6;5;4;3;2;1;0}),0)</f>
        <v>0</v>
      </c>
      <c r="Q70" s="70"/>
      <c r="R70" s="67">
        <f>IF(Q70,LOOKUP(Q70,{1;2;3;4;5;6;7;8;9;10;11;12;13;14;15;16;17;18;19;20;21},{30;25;21;18;16;15;14;13;12;11;10;9;8;7;6;5;4;3;2;1;0}),0)</f>
        <v>0</v>
      </c>
      <c r="S70" s="70"/>
      <c r="T70" s="69">
        <f>IF(S70,LOOKUP(S70,{1;2;3;4;5;6;7;8;9;10;11;12;13;14;15;16;17;18;19;20;21},{30;25;21;18;16;15;14;13;12;11;10;9;8;7;6;5;4;3;2;1;0}),0)</f>
        <v>0</v>
      </c>
      <c r="U70" s="70"/>
      <c r="V70" s="71">
        <f>IF(U70,LOOKUP(U70,{1;2;3;4;5;6;7;8;9;10;11;12;13;14;15;16;17;18;19;20;21},{60;50;42;36;32;30;28;26;24;22;20;18;16;14;12;10;8;6;4;2;0}),0)</f>
        <v>0</v>
      </c>
      <c r="W70" s="70"/>
      <c r="X70" s="67">
        <f>IF(W70,LOOKUP(W70,{1;2;3;4;5;6;7;8;9;10;11;12;13;14;15;16;17;18;19;20;21},{60;50;42;36;32;30;28;26;24;22;20;18;16;14;12;10;8;6;4;2;0}),0)</f>
        <v>0</v>
      </c>
      <c r="Y70" s="70"/>
      <c r="Z70" s="71">
        <f>IF(Y70,LOOKUP(Y70,{1;2;3;4;5;6;7;8;9;10;11;12;13;14;15;16;17;18;19;20;21},{60;50;42;36;32;30;28;26;24;22;20;18;16;14;12;10;8;6;4;2;0}),0)</f>
        <v>0</v>
      </c>
      <c r="AA70" s="70"/>
      <c r="AB70" s="67">
        <f>IF(AA70,LOOKUP(AA70,{1;2;3;4;5;6;7;8;9;10;11;12;13;14;15;16;17;18;19;20;21},{60;50;42;36;32;30;28;26;24;22;20;18;16;14;12;10;8;6;4;2;0}),0)</f>
        <v>0</v>
      </c>
      <c r="AC70" s="70"/>
      <c r="AD70" s="67">
        <f>IF(AC70,LOOKUP(AC70,{1;2;3;4;5;6;7;8;9;10;11;12;13;14;15;16;17;18;19;20;21},{30;25;21;18;16;15;14;13;12;11;10;9;8;7;6;5;4;3;2;1;0}),0)</f>
        <v>0</v>
      </c>
      <c r="AE70" s="70"/>
      <c r="AF70" s="69">
        <f>IF(AE70,LOOKUP(AE70,{1;2;3;4;5;6;7;8;9;10;11;12;13;14;15;16;17;18;19;20;21},{30;25;21;18;16;15;14;13;12;11;10;9;8;7;6;5;4;3;2;1;0}),0)</f>
        <v>0</v>
      </c>
      <c r="AG70" s="70"/>
      <c r="AH70" s="67">
        <f>IF(AG70,LOOKUP(AG70,{1;2;3;4;5;6;7;8;9;10;11;12;13;14;15;16;17;18;19;20;21},{30;25;21;18;16;15;14;13;12;11;10;9;8;7;6;5;4;3;2;1;0}),0)</f>
        <v>0</v>
      </c>
      <c r="AI70" s="70"/>
      <c r="AJ70" s="69">
        <f>IF(AI70,LOOKUP(AI70,{1;2;3;4;5;6;7;8;9;10;11;12;13;14;15;16;17;18;19;20;21},{30;25;21;18;16;15;14;13;12;11;10;9;8;7;6;5;4;3;2;1;0}),0)</f>
        <v>0</v>
      </c>
      <c r="AK70" s="70"/>
      <c r="AL70" s="69">
        <f>IF(AK70,LOOKUP(AK70,{1;2;3;4;5;6;7;8;9;10;11;12;13;14;15;16;17;18;19;20;21},{15;12.5;10.5;9;8;7.5;7;6.5;6;5.5;5;4.5;4;3.5;3;2.5;2;1.5;1;0.5;0}),0)</f>
        <v>0</v>
      </c>
      <c r="AM70" s="70"/>
      <c r="AN70" s="73">
        <f>IF(AM70,LOOKUP(AM70,{1;2;3;4;5;6;7;8;9;10;11;12;13;14;15;16;17;18;19;20;21},{15;12.5;10.5;9;8;7.5;7;6.5;6;5.5;5;4.5;4;3.5;3;2.5;2;1.5;1;0.5;0}),0)</f>
        <v>0</v>
      </c>
      <c r="AO70" s="70"/>
      <c r="AP70" s="67">
        <f>IF(AO70,LOOKUP(AO70,{1;2;3;4;5;6;7;8;9;10;11;12;13;14;15;16;17;18;19;20;21},{30;25;21;18;16;15;14;13;12;11;10;9;8;7;6;5;4;3;2;1;0}),0)</f>
        <v>0</v>
      </c>
      <c r="AQ70" s="70"/>
      <c r="AR70" s="69">
        <f>IF(AQ70,LOOKUP(AQ70,{1;2;3;4;5;6;7;8;9;10;11;12;13;14;15;16;17;18;19;20;21},{30;25;21;18;16;15;14;13;12;11;10;9;8;7;6;5;4;3;2;1;0}),0)</f>
        <v>0</v>
      </c>
      <c r="AS70" s="70"/>
      <c r="AT70" s="69">
        <f>IF(AS70,LOOKUP(AS70,{1;2;3;4;5;6;7;8;9;10;11;12;13;14;15;16;17;18;19;20;21},{30;25;21;18;16;15;14;13;12;11;10;9;8;7;6;5;4;3;2;1;0}),0)</f>
        <v>0</v>
      </c>
      <c r="AU70" s="72">
        <v>4</v>
      </c>
      <c r="AV70" s="69">
        <f>IF(AU70,LOOKUP(AU70,{1;2;3;4;5;6;7;8;9;10;11;12;13;14;15;16;17;18;19;20;21},{30;25;21;18;16;15;14;13;12;11;10;9;8;7;6;5;4;3;2;1;0}),0)</f>
        <v>18</v>
      </c>
      <c r="AW70" s="70"/>
      <c r="AX70" s="74">
        <f>IF(AW70,LOOKUP(AW70,{1;2;3;4;5;6;7;8;9;10;11;12;13;14;15;16;17;18;19;20;21},{60;50;42;36;32;30;28;26;24;22;20;18;16;14;12;10;8;6;4;2;0}),0)</f>
        <v>0</v>
      </c>
      <c r="AY70" s="70"/>
      <c r="AZ70" s="71">
        <f>IF(AY70,LOOKUP(AY70,{1;2;3;4;5;6;7;8;9;10;11;12;13;14;15;16;17;18;19;20;21},{60;50;42;36;32;30;28;26;24;22;20;18;16;14;12;10;8;6;4;2;0}),0)</f>
        <v>0</v>
      </c>
      <c r="BA70" s="70"/>
      <c r="BB70" s="71">
        <f>IF(BA70,LOOKUP(BA70,{1;2;3;4;5;6;7;8;9;10;11;12;13;14;15;16;17;18;19;20;21},{60;50;42;36;32;30;28;26;24;22;20;18;16;14;12;10;8;6;4;2;0}),0)</f>
        <v>0</v>
      </c>
      <c r="BC70" s="56">
        <f t="shared" si="0"/>
        <v>0</v>
      </c>
    </row>
    <row r="71" spans="1:55" ht="16" customHeight="1" x14ac:dyDescent="0.2">
      <c r="A71" s="57">
        <f>RANK(I71,$I$6:$I$253)</f>
        <v>63</v>
      </c>
      <c r="B71" s="78"/>
      <c r="C71" s="75" t="s">
        <v>702</v>
      </c>
      <c r="D71" s="76" t="s">
        <v>288</v>
      </c>
      <c r="E71" s="61" t="str">
        <f>C71&amp;D71</f>
        <v>DawsonKNOPP</v>
      </c>
      <c r="F71" s="62">
        <v>2017</v>
      </c>
      <c r="G71" s="58">
        <v>1993</v>
      </c>
      <c r="H71" s="63" t="str">
        <f>IF(ISBLANK(G71),"",IF(G71&gt;1994.9,"U23","SR"))</f>
        <v>SR</v>
      </c>
      <c r="I71" s="64">
        <f>(N71+P71+R71+T71+V71+X71+Z71+AB71+AD71+AF71+AH71+AJ71+AL71+AN71+AP71+AR71+AT71+AV71+AZ71+AX71+BB71)</f>
        <v>18</v>
      </c>
      <c r="J71" s="46">
        <f>N71+R71+X71+AB71+AD71+AH71+AP71+AX71</f>
        <v>18</v>
      </c>
      <c r="K71" s="65">
        <f>P71+T71+V71+Z71+AF71+AJ71+AL71+AN71+AR71+AT71+AV71+AZ71+BB71</f>
        <v>0</v>
      </c>
      <c r="L71" s="17"/>
      <c r="M71" s="66"/>
      <c r="N71" s="67">
        <f>IF(M71,LOOKUP(M71,{1;2;3;4;5;6;7;8;9;10;11;12;13;14;15;16;17;18;19;20;21},{30;25;21;18;16;15;14;13;12;11;10;9;8;7;6;5;4;3;2;1;0}),0)</f>
        <v>0</v>
      </c>
      <c r="O71" s="66"/>
      <c r="P71" s="69">
        <f>IF(O71,LOOKUP(O71,{1;2;3;4;5;6;7;8;9;10;11;12;13;14;15;16;17;18;19;20;21},{30;25;21;18;16;15;14;13;12;11;10;9;8;7;6;5;4;3;2;1;0}),0)</f>
        <v>0</v>
      </c>
      <c r="Q71" s="70"/>
      <c r="R71" s="67">
        <f>IF(Q71,LOOKUP(Q71,{1;2;3;4;5;6;7;8;9;10;11;12;13;14;15;16;17;18;19;20;21},{30;25;21;18;16;15;14;13;12;11;10;9;8;7;6;5;4;3;2;1;0}),0)</f>
        <v>0</v>
      </c>
      <c r="S71" s="70"/>
      <c r="T71" s="69">
        <f>IF(S71,LOOKUP(S71,{1;2;3;4;5;6;7;8;9;10;11;12;13;14;15;16;17;18;19;20;21},{30;25;21;18;16;15;14;13;12;11;10;9;8;7;6;5;4;3;2;1;0}),0)</f>
        <v>0</v>
      </c>
      <c r="U71" s="70"/>
      <c r="V71" s="71">
        <f>IF(U71,LOOKUP(U71,{1;2;3;4;5;6;7;8;9;10;11;12;13;14;15;16;17;18;19;20;21},{60;50;42;36;32;30;28;26;24;22;20;18;16;14;12;10;8;6;4;2;0}),0)</f>
        <v>0</v>
      </c>
      <c r="W71" s="70"/>
      <c r="X71" s="67">
        <f>IF(W71,LOOKUP(W71,{1;2;3;4;5;6;7;8;9;10;11;12;13;14;15;16;17;18;19;20;21},{60;50;42;36;32;30;28;26;24;22;20;18;16;14;12;10;8;6;4;2;0}),0)</f>
        <v>0</v>
      </c>
      <c r="Y71" s="70"/>
      <c r="Z71" s="71">
        <f>IF(Y71,LOOKUP(Y71,{1;2;3;4;5;6;7;8;9;10;11;12;13;14;15;16;17;18;19;20;21},{60;50;42;36;32;30;28;26;24;22;20;18;16;14;12;10;8;6;4;2;0}),0)</f>
        <v>0</v>
      </c>
      <c r="AA71" s="70"/>
      <c r="AB71" s="67">
        <f>IF(AA71,LOOKUP(AA71,{1;2;3;4;5;6;7;8;9;10;11;12;13;14;15;16;17;18;19;20;21},{60;50;42;36;32;30;28;26;24;22;20;18;16;14;12;10;8;6;4;2;0}),0)</f>
        <v>0</v>
      </c>
      <c r="AC71" s="70"/>
      <c r="AD71" s="67">
        <f>IF(AC71,LOOKUP(AC71,{1;2;3;4;5;6;7;8;9;10;11;12;13;14;15;16;17;18;19;20;21},{30;25;21;18;16;15;14;13;12;11;10;9;8;7;6;5;4;3;2;1;0}),0)</f>
        <v>0</v>
      </c>
      <c r="AE71" s="70"/>
      <c r="AF71" s="69">
        <f>IF(AE71,LOOKUP(AE71,{1;2;3;4;5;6;7;8;9;10;11;12;13;14;15;16;17;18;19;20;21},{30;25;21;18;16;15;14;13;12;11;10;9;8;7;6;5;4;3;2;1;0}),0)</f>
        <v>0</v>
      </c>
      <c r="AG71" s="70"/>
      <c r="AH71" s="67">
        <f>IF(AG71,LOOKUP(AG71,{1;2;3;4;5;6;7;8;9;10;11;12;13;14;15;16;17;18;19;20;21},{30;25;21;18;16;15;14;13;12;11;10;9;8;7;6;5;4;3;2;1;0}),0)</f>
        <v>0</v>
      </c>
      <c r="AI71" s="70"/>
      <c r="AJ71" s="69">
        <f>IF(AI71,LOOKUP(AI71,{1;2;3;4;5;6;7;8;9;10;11;12;13;14;15;16;17;18;19;20;21},{30;25;21;18;16;15;14;13;12;11;10;9;8;7;6;5;4;3;2;1;0}),0)</f>
        <v>0</v>
      </c>
      <c r="AK71" s="70"/>
      <c r="AL71" s="69">
        <f>IF(AK71,LOOKUP(AK71,{1;2;3;4;5;6;7;8;9;10;11;12;13;14;15;16;17;18;19;20;21},{15;12.5;10.5;9;8;7.5;7;6.5;6;5.5;5;4.5;4;3.5;3;2.5;2;1.5;1;0.5;0}),0)</f>
        <v>0</v>
      </c>
      <c r="AM71" s="70"/>
      <c r="AN71" s="73">
        <f>IF(AM71,LOOKUP(AM71,{1;2;3;4;5;6;7;8;9;10;11;12;13;14;15;16;17;18;19;20;21},{15;12.5;10.5;9;8;7.5;7;6.5;6;5.5;5;4.5;4;3.5;3;2.5;2;1.5;1;0.5;0}),0)</f>
        <v>0</v>
      </c>
      <c r="AO71" s="70"/>
      <c r="AP71" s="67">
        <f>IF(AO71,LOOKUP(AO71,{1;2;3;4;5;6;7;8;9;10;11;12;13;14;15;16;17;18;19;20;21},{30;25;21;18;16;15;14;13;12;11;10;9;8;7;6;5;4;3;2;1;0}),0)</f>
        <v>0</v>
      </c>
      <c r="AQ71" s="70"/>
      <c r="AR71" s="69">
        <f>IF(AQ71,LOOKUP(AQ71,{1;2;3;4;5;6;7;8;9;10;11;12;13;14;15;16;17;18;19;20;21},{30;25;21;18;16;15;14;13;12;11;10;9;8;7;6;5;4;3;2;1;0}),0)</f>
        <v>0</v>
      </c>
      <c r="AS71" s="70"/>
      <c r="AT71" s="69">
        <f>IF(AS71,LOOKUP(AS71,{1;2;3;4;5;6;7;8;9;10;11;12;13;14;15;16;17;18;19;20;21},{30;25;21;18;16;15;14;13;12;11;10;9;8;7;6;5;4;3;2;1;0}),0)</f>
        <v>0</v>
      </c>
      <c r="AU71" s="70"/>
      <c r="AV71" s="69">
        <f>IF(AU71,LOOKUP(AU71,{1;2;3;4;5;6;7;8;9;10;11;12;13;14;15;16;17;18;19;20;21},{30;25;21;18;16;15;14;13;12;11;10;9;8;7;6;5;4;3;2;1;0}),0)</f>
        <v>0</v>
      </c>
      <c r="AW71" s="70">
        <v>12</v>
      </c>
      <c r="AX71" s="74">
        <f>IF(AW71,LOOKUP(AW71,{1;2;3;4;5;6;7;8;9;10;11;12;13;14;15;16;17;18;19;20;21},{60;50;42;36;32;30;28;26;24;22;20;18;16;14;12;10;8;6;4;2;0}),0)</f>
        <v>18</v>
      </c>
      <c r="AY71" s="70"/>
      <c r="AZ71" s="71">
        <f>IF(AY71,LOOKUP(AY71,{1;2;3;4;5;6;7;8;9;10;11;12;13;14;15;16;17;18;19;20;21},{60;50;42;36;32;30;28;26;24;22;20;18;16;14;12;10;8;6;4;2;0}),0)</f>
        <v>0</v>
      </c>
      <c r="BA71" s="70"/>
      <c r="BB71" s="186"/>
      <c r="BC71" s="56">
        <f t="shared" ref="BC71:BC134" si="1">BB71+AB71+Z71+X71+V71</f>
        <v>0</v>
      </c>
    </row>
    <row r="72" spans="1:55" ht="16" customHeight="1" x14ac:dyDescent="0.2">
      <c r="A72" s="57">
        <f>RANK(I72,$I$6:$I$253)</f>
        <v>67</v>
      </c>
      <c r="B72" s="279"/>
      <c r="C72" s="75" t="s">
        <v>246</v>
      </c>
      <c r="D72" s="76" t="s">
        <v>247</v>
      </c>
      <c r="E72" s="61" t="str">
        <f>C72&amp;D72</f>
        <v>RussellCURRIER</v>
      </c>
      <c r="F72" s="62">
        <v>2017</v>
      </c>
      <c r="G72" s="80"/>
      <c r="H72" s="63" t="str">
        <f>IF(ISBLANK(G72),"",IF(G72&gt;1994.9,"U23","SR"))</f>
        <v/>
      </c>
      <c r="I72" s="64">
        <f>(N72+P72+R72+T72+V72+X72+Z72+AB72+AD72+AF72+AH72+AJ72+AL72+AN72+AP72+AR72+AT72+AV72+AZ72+AX72+BB72)</f>
        <v>16</v>
      </c>
      <c r="J72" s="46">
        <f>N72+R72+X72+AB72+AD72+AH72+AP72+AX72</f>
        <v>0</v>
      </c>
      <c r="K72" s="65">
        <f>P72+T72+V72+Z72+AF72+AJ72+AL72+AN72+AR72+AT72+AV72+AZ72+BB72</f>
        <v>16</v>
      </c>
      <c r="L72" s="17"/>
      <c r="M72" s="66"/>
      <c r="N72" s="67">
        <f>IF(M72,LOOKUP(M72,{1;2;3;4;5;6;7;8;9;10;11;12;13;14;15;16;17;18;19;20;21},{30;25;21;18;16;15;14;13;12;11;10;9;8;7;6;5;4;3;2;1;0}),0)</f>
        <v>0</v>
      </c>
      <c r="O72" s="66"/>
      <c r="P72" s="69">
        <f>IF(O72,LOOKUP(O72,{1;2;3;4;5;6;7;8;9;10;11;12;13;14;15;16;17;18;19;20;21},{30;25;21;18;16;15;14;13;12;11;10;9;8;7;6;5;4;3;2;1;0}),0)</f>
        <v>0</v>
      </c>
      <c r="Q72" s="70"/>
      <c r="R72" s="67">
        <f>IF(Q72,LOOKUP(Q72,{1;2;3;4;5;6;7;8;9;10;11;12;13;14;15;16;17;18;19;20;21},{30;25;21;18;16;15;14;13;12;11;10;9;8;7;6;5;4;3;2;1;0}),0)</f>
        <v>0</v>
      </c>
      <c r="S72" s="70"/>
      <c r="T72" s="69">
        <f>IF(S72,LOOKUP(S72,{1;2;3;4;5;6;7;8;9;10;11;12;13;14;15;16;17;18;19;20;21},{30;25;21;18;16;15;14;13;12;11;10;9;8;7;6;5;4;3;2;1;0}),0)</f>
        <v>0</v>
      </c>
      <c r="U72" s="70"/>
      <c r="V72" s="71">
        <f>IF(U72,LOOKUP(U72,{1;2;3;4;5;6;7;8;9;10;11;12;13;14;15;16;17;18;19;20;21},{60;50;42;36;32;30;28;26;24;22;20;18;16;14;12;10;8;6;4;2;0}),0)</f>
        <v>0</v>
      </c>
      <c r="W72" s="70"/>
      <c r="X72" s="67">
        <f>IF(W72,LOOKUP(W72,{1;2;3;4;5;6;7;8;9;10;11;12;13;14;15;16;17;18;19;20;21},{60;50;42;36;32;30;28;26;24;22;20;18;16;14;12;10;8;6;4;2;0}),0)</f>
        <v>0</v>
      </c>
      <c r="Y72" s="70"/>
      <c r="Z72" s="71">
        <f>IF(Y72,LOOKUP(Y72,{1;2;3;4;5;6;7;8;9;10;11;12;13;14;15;16;17;18;19;20;21},{60;50;42;36;32;30;28;26;24;22;20;18;16;14;12;10;8;6;4;2;0}),0)</f>
        <v>0</v>
      </c>
      <c r="AA72" s="70"/>
      <c r="AB72" s="67">
        <f>IF(AA72,LOOKUP(AA72,{1;2;3;4;5;6;7;8;9;10;11;12;13;14;15;16;17;18;19;20;21},{60;50;42;36;32;30;28;26;24;22;20;18;16;14;12;10;8;6;4;2;0}),0)</f>
        <v>0</v>
      </c>
      <c r="AC72" s="70"/>
      <c r="AD72" s="67">
        <f>IF(AC72,LOOKUP(AC72,{1;2;3;4;5;6;7;8;9;10;11;12;13;14;15;16;17;18;19;20;21},{30;25;21;18;16;15;14;13;12;11;10;9;8;7;6;5;4;3;2;1;0}),0)</f>
        <v>0</v>
      </c>
      <c r="AE72" s="70"/>
      <c r="AF72" s="69">
        <f>IF(AE72,LOOKUP(AE72,{1;2;3;4;5;6;7;8;9;10;11;12;13;14;15;16;17;18;19;20;21},{30;25;21;18;16;15;14;13;12;11;10;9;8;7;6;5;4;3;2;1;0}),0)</f>
        <v>0</v>
      </c>
      <c r="AG72" s="70"/>
      <c r="AH72" s="67">
        <f>IF(AG72,LOOKUP(AG72,{1;2;3;4;5;6;7;8;9;10;11;12;13;14;15;16;17;18;19;20;21},{30;25;21;18;16;15;14;13;12;11;10;9;8;7;6;5;4;3;2;1;0}),0)</f>
        <v>0</v>
      </c>
      <c r="AI72" s="70"/>
      <c r="AJ72" s="69">
        <f>IF(AI72,LOOKUP(AI72,{1;2;3;4;5;6;7;8;9;10;11;12;13;14;15;16;17;18;19;20;21},{30;25;21;18;16;15;14;13;12;11;10;9;8;7;6;5;4;3;2;1;0}),0)</f>
        <v>0</v>
      </c>
      <c r="AK72" s="70"/>
      <c r="AL72" s="69">
        <f>IF(AK72,LOOKUP(AK72,{1;2;3;4;5;6;7;8;9;10;11;12;13;14;15;16;17;18;19;20;21},{15;12.5;10.5;9;8;7.5;7;6.5;6;5.5;5;4.5;4;3.5;3;2.5;2;1.5;1;0.5;0}),0)</f>
        <v>0</v>
      </c>
      <c r="AM72" s="70"/>
      <c r="AN72" s="73">
        <f>IF(AM72,LOOKUP(AM72,{1;2;3;4;5;6;7;8;9;10;11;12;13;14;15;16;17;18;19;20;21},{15;12.5;10.5;9;8;7.5;7;6.5;6;5.5;5;4.5;4;3.5;3;2.5;2;1.5;1;0.5;0}),0)</f>
        <v>0</v>
      </c>
      <c r="AO72" s="70"/>
      <c r="AP72" s="67">
        <f>IF(AO72,LOOKUP(AO72,{1;2;3;4;5;6;7;8;9;10;11;12;13;14;15;16;17;18;19;20;21},{30;25;21;18;16;15;14;13;12;11;10;9;8;7;6;5;4;3;2;1;0}),0)</f>
        <v>0</v>
      </c>
      <c r="AQ72" s="70"/>
      <c r="AR72" s="69">
        <f>IF(AQ72,LOOKUP(AQ72,{1;2;3;4;5;6;7;8;9;10;11;12;13;14;15;16;17;18;19;20;21},{30;25;21;18;16;15;14;13;12;11;10;9;8;7;6;5;4;3;2;1;0}),0)</f>
        <v>0</v>
      </c>
      <c r="AS72" s="70"/>
      <c r="AT72" s="69">
        <f>IF(AS72,LOOKUP(AS72,{1;2;3;4;5;6;7;8;9;10;11;12;13;14;15;16;17;18;19;20;21},{30;25;21;18;16;15;14;13;12;11;10;9;8;7;6;5;4;3;2;1;0}),0)</f>
        <v>0</v>
      </c>
      <c r="AU72" s="70"/>
      <c r="AV72" s="69">
        <f>IF(AU72,LOOKUP(AU72,{1;2;3;4;5;6;7;8;9;10;11;12;13;14;15;16;17;18;19;20;21},{30;25;21;18;16;15;14;13;12;11;10;9;8;7;6;5;4;3;2;1;0}),0)</f>
        <v>0</v>
      </c>
      <c r="AW72" s="70"/>
      <c r="AX72" s="74">
        <f>IF(AW72,LOOKUP(AW72,{1;2;3;4;5;6;7;8;9;10;11;12;13;14;15;16;17;18;19;20;21},{60;50;42;36;32;30;28;26;24;22;20;18;16;14;12;10;8;6;4;2;0}),0)</f>
        <v>0</v>
      </c>
      <c r="AY72" s="70">
        <v>13</v>
      </c>
      <c r="AZ72" s="71">
        <f>IF(AY72,LOOKUP(AY72,{1;2;3;4;5;6;7;8;9;10;11;12;13;14;15;16;17;18;19;20;21},{60;50;42;36;32;30;28;26;24;22;20;18;16;14;12;10;8;6;4;2;0}),0)</f>
        <v>16</v>
      </c>
      <c r="BA72" s="70"/>
      <c r="BB72" s="71">
        <f>IF(BA72,LOOKUP(BA72,{1;2;3;4;5;6;7;8;9;10;11;12;13;14;15;16;17;18;19;20;21},{60;50;42;36;32;30;28;26;24;22;20;18;16;14;12;10;8;6;4;2;0}),0)</f>
        <v>0</v>
      </c>
      <c r="BC72" s="56">
        <f t="shared" si="1"/>
        <v>0</v>
      </c>
    </row>
    <row r="73" spans="1:55" ht="16" customHeight="1" x14ac:dyDescent="0.2">
      <c r="A73" s="57">
        <f>RANK(I73,$I$6:$I$253)</f>
        <v>68</v>
      </c>
      <c r="B73" s="58">
        <v>3100316</v>
      </c>
      <c r="C73" s="75" t="s">
        <v>201</v>
      </c>
      <c r="D73" s="76" t="s">
        <v>202</v>
      </c>
      <c r="E73" s="61" t="str">
        <f>C73&amp;D73</f>
        <v>OlivierHAMEL</v>
      </c>
      <c r="F73" s="62">
        <v>2017</v>
      </c>
      <c r="G73" s="58">
        <v>1996</v>
      </c>
      <c r="H73" s="63" t="str">
        <f>IF(ISBLANK(G73),"",IF(G73&gt;1994.9,"U23","SR"))</f>
        <v>U23</v>
      </c>
      <c r="I73" s="64">
        <f>(N73+P73+R73+T73+V73+X73+Z73+AB73+AD73+AF73+AH73+AJ73+AL73+AN73+AP73+AR73+AT73+AV73+AZ73+AX73+BB73)</f>
        <v>15</v>
      </c>
      <c r="J73" s="46">
        <f>N73+R73+X73+AB73+AD73+AH73+AP73+AX73</f>
        <v>15</v>
      </c>
      <c r="K73" s="65">
        <f>P73+T73+V73+Z73+AF73+AJ73+AL73+AN73+AR73+AT73+AV73+AZ73+BB73</f>
        <v>0</v>
      </c>
      <c r="L73" s="17"/>
      <c r="M73" s="66"/>
      <c r="N73" s="67">
        <f>IF(M73,LOOKUP(M73,{1;2;3;4;5;6;7;8;9;10;11;12;13;14;15;16;17;18;19;20;21},{30;25;21;18;16;15;14;13;12;11;10;9;8;7;6;5;4;3;2;1;0}),0)</f>
        <v>0</v>
      </c>
      <c r="O73" s="66"/>
      <c r="P73" s="69">
        <f>IF(O73,LOOKUP(O73,{1;2;3;4;5;6;7;8;9;10;11;12;13;14;15;16;17;18;19;20;21},{30;25;21;18;16;15;14;13;12;11;10;9;8;7;6;5;4;3;2;1;0}),0)</f>
        <v>0</v>
      </c>
      <c r="Q73" s="72">
        <v>16</v>
      </c>
      <c r="R73" s="67">
        <f>IF(Q73,LOOKUP(Q73,{1;2;3;4;5;6;7;8;9;10;11;12;13;14;15;16;17;18;19;20;21},{30;25;21;18;16;15;14;13;12;11;10;9;8;7;6;5;4;3;2;1;0}),0)</f>
        <v>5</v>
      </c>
      <c r="S73" s="70"/>
      <c r="T73" s="69">
        <f>IF(S73,LOOKUP(S73,{1;2;3;4;5;6;7;8;9;10;11;12;13;14;15;16;17;18;19;20;21},{30;25;21;18;16;15;14;13;12;11;10;9;8;7;6;5;4;3;2;1;0}),0)</f>
        <v>0</v>
      </c>
      <c r="U73" s="70"/>
      <c r="V73" s="71">
        <f>IF(U73,LOOKUP(U73,{1;2;3;4;5;6;7;8;9;10;11;12;13;14;15;16;17;18;19;20;21},{60;50;42;36;32;30;28;26;24;22;20;18;16;14;12;10;8;6;4;2;0}),0)</f>
        <v>0</v>
      </c>
      <c r="W73" s="70"/>
      <c r="X73" s="67">
        <f>IF(W73,LOOKUP(W73,{1;2;3;4;5;6;7;8;9;10;11;12;13;14;15;16;17;18;19;20;21},{60;50;42;36;32;30;28;26;24;22;20;18;16;14;12;10;8;6;4;2;0}),0)</f>
        <v>0</v>
      </c>
      <c r="Y73" s="70"/>
      <c r="Z73" s="71">
        <f>IF(Y73,LOOKUP(Y73,{1;2;3;4;5;6;7;8;9;10;11;12;13;14;15;16;17;18;19;20;21},{60;50;42;36;32;30;28;26;24;22;20;18;16;14;12;10;8;6;4;2;0}),0)</f>
        <v>0</v>
      </c>
      <c r="AA73" s="70"/>
      <c r="AB73" s="67">
        <f>IF(AA73,LOOKUP(AA73,{1;2;3;4;5;6;7;8;9;10;11;12;13;14;15;16;17;18;19;20;21},{60;50;42;36;32;30;28;26;24;22;20;18;16;14;12;10;8;6;4;2;0}),0)</f>
        <v>0</v>
      </c>
      <c r="AC73" s="70"/>
      <c r="AD73" s="67">
        <f>IF(AC73,LOOKUP(AC73,{1;2;3;4;5;6;7;8;9;10;11;12;13;14;15;16;17;18;19;20;21},{30;25;21;18;16;15;14;13;12;11;10;9;8;7;6;5;4;3;2;1;0}),0)</f>
        <v>0</v>
      </c>
      <c r="AE73" s="70"/>
      <c r="AF73" s="69">
        <f>IF(AE73,LOOKUP(AE73,{1;2;3;4;5;6;7;8;9;10;11;12;13;14;15;16;17;18;19;20;21},{30;25;21;18;16;15;14;13;12;11;10;9;8;7;6;5;4;3;2;1;0}),0)</f>
        <v>0</v>
      </c>
      <c r="AG73" s="70"/>
      <c r="AH73" s="67">
        <f>IF(AG73,LOOKUP(AG73,{1;2;3;4;5;6;7;8;9;10;11;12;13;14;15;16;17;18;19;20;21},{30;25;21;18;16;15;14;13;12;11;10;9;8;7;6;5;4;3;2;1;0}),0)</f>
        <v>0</v>
      </c>
      <c r="AI73" s="70"/>
      <c r="AJ73" s="69">
        <f>IF(AI73,LOOKUP(AI73,{1;2;3;4;5;6;7;8;9;10;11;12;13;14;15;16;17;18;19;20;21},{30;25;21;18;16;15;14;13;12;11;10;9;8;7;6;5;4;3;2;1;0}),0)</f>
        <v>0</v>
      </c>
      <c r="AK73" s="70"/>
      <c r="AL73" s="69">
        <f>IF(AK73,LOOKUP(AK73,{1;2;3;4;5;6;7;8;9;10;11;12;13;14;15;16;17;18;19;20;21},{15;12.5;10.5;9;8;7.5;7;6.5;6;5.5;5;4.5;4;3.5;3;2.5;2;1.5;1;0.5;0}),0)</f>
        <v>0</v>
      </c>
      <c r="AM73" s="70"/>
      <c r="AN73" s="73">
        <f>IF(AM73,LOOKUP(AM73,{1;2;3;4;5;6;7;8;9;10;11;12;13;14;15;16;17;18;19;20;21},{15;12.5;10.5;9;8;7.5;7;6.5;6;5.5;5;4.5;4;3.5;3;2.5;2;1.5;1;0.5;0}),0)</f>
        <v>0</v>
      </c>
      <c r="AO73" s="70"/>
      <c r="AP73" s="67">
        <f>IF(AO73,LOOKUP(AO73,{1;2;3;4;5;6;7;8;9;10;11;12;13;14;15;16;17;18;19;20;21},{30;25;21;18;16;15;14;13;12;11;10;9;8;7;6;5;4;3;2;1;0}),0)</f>
        <v>0</v>
      </c>
      <c r="AQ73" s="70"/>
      <c r="AR73" s="69">
        <f>IF(AQ73,LOOKUP(AQ73,{1;2;3;4;5;6;7;8;9;10;11;12;13;14;15;16;17;18;19;20;21},{30;25;21;18;16;15;14;13;12;11;10;9;8;7;6;5;4;3;2;1;0}),0)</f>
        <v>0</v>
      </c>
      <c r="AS73" s="70"/>
      <c r="AT73" s="69">
        <f>IF(AS73,LOOKUP(AS73,{1;2;3;4;5;6;7;8;9;10;11;12;13;14;15;16;17;18;19;20;21},{30;25;21;18;16;15;14;13;12;11;10;9;8;7;6;5;4;3;2;1;0}),0)</f>
        <v>0</v>
      </c>
      <c r="AU73" s="70"/>
      <c r="AV73" s="69">
        <f>IF(AU73,LOOKUP(AU73,{1;2;3;4;5;6;7;8;9;10;11;12;13;14;15;16;17;18;19;20;21},{30;25;21;18;16;15;14;13;12;11;10;9;8;7;6;5;4;3;2;1;0}),0)</f>
        <v>0</v>
      </c>
      <c r="AW73" s="70">
        <v>16</v>
      </c>
      <c r="AX73" s="74">
        <f>IF(AW73,LOOKUP(AW73,{1;2;3;4;5;6;7;8;9;10;11;12;13;14;15;16;17;18;19;20;21},{60;50;42;36;32;30;28;26;24;22;20;18;16;14;12;10;8;6;4;2;0}),0)</f>
        <v>10</v>
      </c>
      <c r="AY73" s="70"/>
      <c r="AZ73" s="71">
        <f>IF(AY73,LOOKUP(AY73,{1;2;3;4;5;6;7;8;9;10;11;12;13;14;15;16;17;18;19;20;21},{60;50;42;36;32;30;28;26;24;22;20;18;16;14;12;10;8;6;4;2;0}),0)</f>
        <v>0</v>
      </c>
      <c r="BA73" s="70"/>
      <c r="BB73" s="71">
        <f>IF(BA73,LOOKUP(BA73,{1;2;3;4;5;6;7;8;9;10;11;12;13;14;15;16;17;18;19;20;21},{60;50;42;36;32;30;28;26;24;22;20;18;16;14;12;10;8;6;4;2;0}),0)</f>
        <v>0</v>
      </c>
      <c r="BC73" s="56">
        <f t="shared" si="1"/>
        <v>0</v>
      </c>
    </row>
    <row r="74" spans="1:55" ht="16" customHeight="1" x14ac:dyDescent="0.2">
      <c r="A74" s="57">
        <f>RANK(I74,$I$6:$I$253)</f>
        <v>68</v>
      </c>
      <c r="B74" s="58">
        <v>3100034</v>
      </c>
      <c r="C74" s="75" t="s">
        <v>159</v>
      </c>
      <c r="D74" s="76" t="s">
        <v>160</v>
      </c>
      <c r="E74" s="61" t="str">
        <f>C74&amp;D74</f>
        <v>GrahamNISHIKAWA</v>
      </c>
      <c r="F74" s="62">
        <v>2017</v>
      </c>
      <c r="G74" s="58">
        <v>1983</v>
      </c>
      <c r="H74" s="63" t="str">
        <f>IF(ISBLANK(G74),"",IF(G74&gt;1994.9,"U23","SR"))</f>
        <v>SR</v>
      </c>
      <c r="I74" s="64">
        <f>(N74+P74+R74+T74+V74+X74+Z74+AB74+AD74+AF74+AH74+AJ74+AL74+AN74+AP74+AR74+AT74+AV74+AZ74+AX74+BB74)</f>
        <v>15</v>
      </c>
      <c r="J74" s="46">
        <f>N74+R74+X74+AB74+AD74+AH74+AP74+AX74</f>
        <v>0</v>
      </c>
      <c r="K74" s="65">
        <f>P74+T74+V74+Z74+AF74+AJ74+AL74+AN74+AR74+AT74+AV74+AZ74+BB74</f>
        <v>15</v>
      </c>
      <c r="L74" s="17"/>
      <c r="M74" s="66"/>
      <c r="N74" s="67">
        <f>IF(M74,LOOKUP(M74,{1;2;3;4;5;6;7;8;9;10;11;12;13;14;15;16;17;18;19;20;21},{30;25;21;18;16;15;14;13;12;11;10;9;8;7;6;5;4;3;2;1;0}),0)</f>
        <v>0</v>
      </c>
      <c r="O74" s="66"/>
      <c r="P74" s="69">
        <f>IF(O74,LOOKUP(O74,{1;2;3;4;5;6;7;8;9;10;11;12;13;14;15;16;17;18;19;20;21},{30;25;21;18;16;15;14;13;12;11;10;9;8;7;6;5;4;3;2;1;0}),0)</f>
        <v>0</v>
      </c>
      <c r="Q74" s="70"/>
      <c r="R74" s="67">
        <f>IF(Q74,LOOKUP(Q74,{1;2;3;4;5;6;7;8;9;10;11;12;13;14;15;16;17;18;19;20;21},{30;25;21;18;16;15;14;13;12;11;10;9;8;7;6;5;4;3;2;1;0}),0)</f>
        <v>0</v>
      </c>
      <c r="S74" s="72">
        <v>6</v>
      </c>
      <c r="T74" s="69">
        <f>IF(S74,LOOKUP(S74,{1;2;3;4;5;6;7;8;9;10;11;12;13;14;15;16;17;18;19;20;21},{30;25;21;18;16;15;14;13;12;11;10;9;8;7;6;5;4;3;2;1;0}),0)</f>
        <v>15</v>
      </c>
      <c r="U74" s="70"/>
      <c r="V74" s="71">
        <f>IF(U74,LOOKUP(U74,{1;2;3;4;5;6;7;8;9;10;11;12;13;14;15;16;17;18;19;20;21},{60;50;42;36;32;30;28;26;24;22;20;18;16;14;12;10;8;6;4;2;0}),0)</f>
        <v>0</v>
      </c>
      <c r="W74" s="70"/>
      <c r="X74" s="67">
        <f>IF(W74,LOOKUP(W74,{1;2;3;4;5;6;7;8;9;10;11;12;13;14;15;16;17;18;19;20;21},{60;50;42;36;32;30;28;26;24;22;20;18;16;14;12;10;8;6;4;2;0}),0)</f>
        <v>0</v>
      </c>
      <c r="Y74" s="70"/>
      <c r="Z74" s="71">
        <f>IF(Y74,LOOKUP(Y74,{1;2;3;4;5;6;7;8;9;10;11;12;13;14;15;16;17;18;19;20;21},{60;50;42;36;32;30;28;26;24;22;20;18;16;14;12;10;8;6;4;2;0}),0)</f>
        <v>0</v>
      </c>
      <c r="AA74" s="70"/>
      <c r="AB74" s="67">
        <f>IF(AA74,LOOKUP(AA74,{1;2;3;4;5;6;7;8;9;10;11;12;13;14;15;16;17;18;19;20;21},{60;50;42;36;32;30;28;26;24;22;20;18;16;14;12;10;8;6;4;2;0}),0)</f>
        <v>0</v>
      </c>
      <c r="AC74" s="70"/>
      <c r="AD74" s="67">
        <f>IF(AC74,LOOKUP(AC74,{1;2;3;4;5;6;7;8;9;10;11;12;13;14;15;16;17;18;19;20;21},{30;25;21;18;16;15;14;13;12;11;10;9;8;7;6;5;4;3;2;1;0}),0)</f>
        <v>0</v>
      </c>
      <c r="AE74" s="70"/>
      <c r="AF74" s="69">
        <f>IF(AE74,LOOKUP(AE74,{1;2;3;4;5;6;7;8;9;10;11;12;13;14;15;16;17;18;19;20;21},{30;25;21;18;16;15;14;13;12;11;10;9;8;7;6;5;4;3;2;1;0}),0)</f>
        <v>0</v>
      </c>
      <c r="AG74" s="70"/>
      <c r="AH74" s="67">
        <f>IF(AG74,LOOKUP(AG74,{1;2;3;4;5;6;7;8;9;10;11;12;13;14;15;16;17;18;19;20;21},{30;25;21;18;16;15;14;13;12;11;10;9;8;7;6;5;4;3;2;1;0}),0)</f>
        <v>0</v>
      </c>
      <c r="AI74" s="70"/>
      <c r="AJ74" s="69">
        <f>IF(AI74,LOOKUP(AI74,{1;2;3;4;5;6;7;8;9;10;11;12;13;14;15;16;17;18;19;20;21},{30;25;21;18;16;15;14;13;12;11;10;9;8;7;6;5;4;3;2;1;0}),0)</f>
        <v>0</v>
      </c>
      <c r="AK74" s="70"/>
      <c r="AL74" s="69">
        <f>IF(AK74,LOOKUP(AK74,{1;2;3;4;5;6;7;8;9;10;11;12;13;14;15;16;17;18;19;20;21},{15;12.5;10.5;9;8;7.5;7;6.5;6;5.5;5;4.5;4;3.5;3;2.5;2;1.5;1;0.5;0}),0)</f>
        <v>0</v>
      </c>
      <c r="AM74" s="70"/>
      <c r="AN74" s="73">
        <f>IF(AM74,LOOKUP(AM74,{1;2;3;4;5;6;7;8;9;10;11;12;13;14;15;16;17;18;19;20;21},{15;12.5;10.5;9;8;7.5;7;6.5;6;5.5;5;4.5;4;3.5;3;2.5;2;1.5;1;0.5;0}),0)</f>
        <v>0</v>
      </c>
      <c r="AO74" s="70"/>
      <c r="AP74" s="67">
        <f>IF(AO74,LOOKUP(AO74,{1;2;3;4;5;6;7;8;9;10;11;12;13;14;15;16;17;18;19;20;21},{30;25;21;18;16;15;14;13;12;11;10;9;8;7;6;5;4;3;2;1;0}),0)</f>
        <v>0</v>
      </c>
      <c r="AQ74" s="70"/>
      <c r="AR74" s="69">
        <f>IF(AQ74,LOOKUP(AQ74,{1;2;3;4;5;6;7;8;9;10;11;12;13;14;15;16;17;18;19;20;21},{30;25;21;18;16;15;14;13;12;11;10;9;8;7;6;5;4;3;2;1;0}),0)</f>
        <v>0</v>
      </c>
      <c r="AS74" s="70"/>
      <c r="AT74" s="69">
        <f>IF(AS74,LOOKUP(AS74,{1;2;3;4;5;6;7;8;9;10;11;12;13;14;15;16;17;18;19;20;21},{30;25;21;18;16;15;14;13;12;11;10;9;8;7;6;5;4;3;2;1;0}),0)</f>
        <v>0</v>
      </c>
      <c r="AU74" s="70"/>
      <c r="AV74" s="69">
        <f>IF(AU74,LOOKUP(AU74,{1;2;3;4;5;6;7;8;9;10;11;12;13;14;15;16;17;18;19;20;21},{30;25;21;18;16;15;14;13;12;11;10;9;8;7;6;5;4;3;2;1;0}),0)</f>
        <v>0</v>
      </c>
      <c r="AW74" s="70"/>
      <c r="AX74" s="74">
        <f>IF(AW74,LOOKUP(AW74,{1;2;3;4;5;6;7;8;9;10;11;12;13;14;15;16;17;18;19;20;21},{60;50;42;36;32;30;28;26;24;22;20;18;16;14;12;10;8;6;4;2;0}),0)</f>
        <v>0</v>
      </c>
      <c r="AY74" s="70"/>
      <c r="AZ74" s="71">
        <f>IF(AY74,LOOKUP(AY74,{1;2;3;4;5;6;7;8;9;10;11;12;13;14;15;16;17;18;19;20;21},{60;50;42;36;32;30;28;26;24;22;20;18;16;14;12;10;8;6;4;2;0}),0)</f>
        <v>0</v>
      </c>
      <c r="BA74" s="70"/>
      <c r="BB74" s="71">
        <f>IF(BA74,LOOKUP(BA74,{1;2;3;4;5;6;7;8;9;10;11;12;13;14;15;16;17;18;19;20;21},{60;50;42;36;32;30;28;26;24;22;20;18;16;14;12;10;8;6;4;2;0}),0)</f>
        <v>0</v>
      </c>
      <c r="BC74" s="56">
        <f t="shared" si="1"/>
        <v>0</v>
      </c>
    </row>
    <row r="75" spans="1:55" ht="16" customHeight="1" x14ac:dyDescent="0.2">
      <c r="A75" s="57">
        <f>RANK(I75,$I$6:$I$253)</f>
        <v>68</v>
      </c>
      <c r="B75" s="80"/>
      <c r="C75" s="59" t="s">
        <v>161</v>
      </c>
      <c r="D75" s="60" t="s">
        <v>162</v>
      </c>
      <c r="E75" s="61" t="str">
        <f>C75&amp;D75</f>
        <v>BastienPoirrier</v>
      </c>
      <c r="F75" s="82"/>
      <c r="G75" s="80"/>
      <c r="H75" s="63" t="str">
        <f>IF(ISBLANK(G75),"",IF(G75&gt;1994.9,"U23","SR"))</f>
        <v/>
      </c>
      <c r="I75" s="64">
        <f>(N75+P75+R75+T75+V75+X75+Z75+AB75+AD75+AF75+AH75+AJ75+AL75+AN75+AP75+AR75+AT75+AV75+AZ75+AX75+BB75)</f>
        <v>15</v>
      </c>
      <c r="J75" s="46">
        <f>N75+R75+X75+AB75+AD75+AH75+AP75+AX75</f>
        <v>0</v>
      </c>
      <c r="K75" s="65">
        <f>P75+T75+V75+Z75+AF75+AJ75+AL75+AN75+AR75+AT75+AV75+AZ75+BB75</f>
        <v>15</v>
      </c>
      <c r="L75" s="17"/>
      <c r="M75" s="66"/>
      <c r="N75" s="67">
        <f>IF(M75,LOOKUP(M75,{1;2;3;4;5;6;7;8;9;10;11;12;13;14;15;16;17;18;19;20;21},{30;25;21;18;16;15;14;13;12;11;10;9;8;7;6;5;4;3;2;1;0}),0)</f>
        <v>0</v>
      </c>
      <c r="O75" s="66"/>
      <c r="P75" s="69">
        <f>IF(O75,LOOKUP(O75,{1;2;3;4;5;6;7;8;9;10;11;12;13;14;15;16;17;18;19;20;21},{30;25;21;18;16;15;14;13;12;11;10;9;8;7;6;5;4;3;2;1;0}),0)</f>
        <v>0</v>
      </c>
      <c r="Q75" s="70"/>
      <c r="R75" s="67">
        <f>IF(Q75,LOOKUP(Q75,{1;2;3;4;5;6;7;8;9;10;11;12;13;14;15;16;17;18;19;20;21},{30;25;21;18;16;15;14;13;12;11;10;9;8;7;6;5;4;3;2;1;0}),0)</f>
        <v>0</v>
      </c>
      <c r="S75" s="70"/>
      <c r="T75" s="69">
        <f>IF(S75,LOOKUP(S75,{1;2;3;4;5;6;7;8;9;10;11;12;13;14;15;16;17;18;19;20;21},{30;25;21;18;16;15;14;13;12;11;10;9;8;7;6;5;4;3;2;1;0}),0)</f>
        <v>0</v>
      </c>
      <c r="U75" s="70"/>
      <c r="V75" s="71">
        <f>IF(U75,LOOKUP(U75,{1;2;3;4;5;6;7;8;9;10;11;12;13;14;15;16;17;18;19;20;21},{60;50;42;36;32;30;28;26;24;22;20;18;16;14;12;10;8;6;4;2;0}),0)</f>
        <v>0</v>
      </c>
      <c r="W75" s="70"/>
      <c r="X75" s="67">
        <f>IF(W75,LOOKUP(W75,{1;2;3;4;5;6;7;8;9;10;11;12;13;14;15;16;17;18;19;20;21},{60;50;42;36;32;30;28;26;24;22;20;18;16;14;12;10;8;6;4;2;0}),0)</f>
        <v>0</v>
      </c>
      <c r="Y75" s="70"/>
      <c r="Z75" s="71">
        <f>IF(Y75,LOOKUP(Y75,{1;2;3;4;5;6;7;8;9;10;11;12;13;14;15;16;17;18;19;20;21},{60;50;42;36;32;30;28;26;24;22;20;18;16;14;12;10;8;6;4;2;0}),0)</f>
        <v>0</v>
      </c>
      <c r="AA75" s="70"/>
      <c r="AB75" s="67">
        <f>IF(AA75,LOOKUP(AA75,{1;2;3;4;5;6;7;8;9;10;11;12;13;14;15;16;17;18;19;20;21},{60;50;42;36;32;30;28;26;24;22;20;18;16;14;12;10;8;6;4;2;0}),0)</f>
        <v>0</v>
      </c>
      <c r="AC75" s="70"/>
      <c r="AD75" s="67">
        <f>IF(AC75,LOOKUP(AC75,{1;2;3;4;5;6;7;8;9;10;11;12;13;14;15;16;17;18;19;20;21},{30;25;21;18;16;15;14;13;12;11;10;9;8;7;6;5;4;3;2;1;0}),0)</f>
        <v>0</v>
      </c>
      <c r="AE75" s="70"/>
      <c r="AF75" s="69">
        <f>IF(AE75,LOOKUP(AE75,{1;2;3;4;5;6;7;8;9;10;11;12;13;14;15;16;17;18;19;20;21},{30;25;21;18;16;15;14;13;12;11;10;9;8;7;6;5;4;3;2;1;0}),0)</f>
        <v>0</v>
      </c>
      <c r="AG75" s="70"/>
      <c r="AH75" s="67">
        <f>IF(AG75,LOOKUP(AG75,{1;2;3;4;5;6;7;8;9;10;11;12;13;14;15;16;17;18;19;20;21},{30;25;21;18;16;15;14;13;12;11;10;9;8;7;6;5;4;3;2;1;0}),0)</f>
        <v>0</v>
      </c>
      <c r="AI75" s="70"/>
      <c r="AJ75" s="69">
        <f>IF(AI75,LOOKUP(AI75,{1;2;3;4;5;6;7;8;9;10;11;12;13;14;15;16;17;18;19;20;21},{30;25;21;18;16;15;14;13;12;11;10;9;8;7;6;5;4;3;2;1;0}),0)</f>
        <v>0</v>
      </c>
      <c r="AK75" s="70"/>
      <c r="AL75" s="69">
        <f>IF(AK75,LOOKUP(AK75,{1;2;3;4;5;6;7;8;9;10;11;12;13;14;15;16;17;18;19;20;21},{15;12.5;10.5;9;8;7.5;7;6.5;6;5.5;5;4.5;4;3.5;3;2.5;2;1.5;1;0.5;0}),0)</f>
        <v>0</v>
      </c>
      <c r="AM75" s="70"/>
      <c r="AN75" s="73">
        <f>IF(AM75,LOOKUP(AM75,{1;2;3;4;5;6;7;8;9;10;11;12;13;14;15;16;17;18;19;20;21},{15;12.5;10.5;9;8;7.5;7;6.5;6;5.5;5;4.5;4;3.5;3;2.5;2;1.5;1;0.5;0}),0)</f>
        <v>0</v>
      </c>
      <c r="AO75" s="70"/>
      <c r="AP75" s="67">
        <f>IF(AO75,LOOKUP(AO75,{1;2;3;4;5;6;7;8;9;10;11;12;13;14;15;16;17;18;19;20;21},{30;25;21;18;16;15;14;13;12;11;10;9;8;7;6;5;4;3;2;1;0}),0)</f>
        <v>0</v>
      </c>
      <c r="AQ75" s="70"/>
      <c r="AR75" s="69">
        <f>IF(AQ75,LOOKUP(AQ75,{1;2;3;4;5;6;7;8;9;10;11;12;13;14;15;16;17;18;19;20;21},{30;25;21;18;16;15;14;13;12;11;10;9;8;7;6;5;4;3;2;1;0}),0)</f>
        <v>0</v>
      </c>
      <c r="AS75" s="70"/>
      <c r="AT75" s="69">
        <f>IF(AS75,LOOKUP(AS75,{1;2;3;4;5;6;7;8;9;10;11;12;13;14;15;16;17;18;19;20;21},{30;25;21;18;16;15;14;13;12;11;10;9;8;7;6;5;4;3;2;1;0}),0)</f>
        <v>0</v>
      </c>
      <c r="AU75" s="72">
        <v>6</v>
      </c>
      <c r="AV75" s="69">
        <f>IF(AU75,LOOKUP(AU75,{1;2;3;4;5;6;7;8;9;10;11;12;13;14;15;16;17;18;19;20;21},{30;25;21;18;16;15;14;13;12;11;10;9;8;7;6;5;4;3;2;1;0}),0)</f>
        <v>15</v>
      </c>
      <c r="AW75" s="70"/>
      <c r="AX75" s="74">
        <f>IF(AW75,LOOKUP(AW75,{1;2;3;4;5;6;7;8;9;10;11;12;13;14;15;16;17;18;19;20;21},{60;50;42;36;32;30;28;26;24;22;20;18;16;14;12;10;8;6;4;2;0}),0)</f>
        <v>0</v>
      </c>
      <c r="AY75" s="70"/>
      <c r="AZ75" s="71">
        <f>IF(AY75,LOOKUP(AY75,{1;2;3;4;5;6;7;8;9;10;11;12;13;14;15;16;17;18;19;20;21},{60;50;42;36;32;30;28;26;24;22;20;18;16;14;12;10;8;6;4;2;0}),0)</f>
        <v>0</v>
      </c>
      <c r="BA75" s="70"/>
      <c r="BB75" s="71">
        <f>IF(BA75,LOOKUP(BA75,{1;2;3;4;5;6;7;8;9;10;11;12;13;14;15;16;17;18;19;20;21},{60;50;42;36;32;30;28;26;24;22;20;18;16;14;12;10;8;6;4;2;0}),0)</f>
        <v>0</v>
      </c>
      <c r="BC75" s="56">
        <f t="shared" si="1"/>
        <v>0</v>
      </c>
    </row>
    <row r="76" spans="1:55" ht="16" customHeight="1" x14ac:dyDescent="0.2">
      <c r="A76" s="57">
        <f>RANK(I76,$I$6:$I$253)</f>
        <v>71</v>
      </c>
      <c r="B76" s="80"/>
      <c r="C76" s="59" t="s">
        <v>163</v>
      </c>
      <c r="D76" s="60" t="s">
        <v>164</v>
      </c>
      <c r="E76" s="61" t="str">
        <f>C76&amp;D76</f>
        <v>GerardAgnellet</v>
      </c>
      <c r="F76" s="82"/>
      <c r="G76" s="80"/>
      <c r="H76" s="63" t="str">
        <f>IF(ISBLANK(G76),"",IF(G76&gt;1994.9,"U23","SR"))</f>
        <v/>
      </c>
      <c r="I76" s="64">
        <f>(N76+P76+R76+T76+V76+X76+Z76+AB76+AD76+AF76+AH76+AJ76+AL76+AN76+AP76+AR76+AT76+AV76+AZ76+AX76+BB76)</f>
        <v>14</v>
      </c>
      <c r="J76" s="46">
        <f>N76+R76+X76+AB76+AD76+AH76+AP76+AX76</f>
        <v>0</v>
      </c>
      <c r="K76" s="65">
        <f>P76+T76+V76+Z76+AF76+AJ76+AL76+AN76+AR76+AT76+AV76+AZ76+BB76</f>
        <v>14</v>
      </c>
      <c r="L76" s="17"/>
      <c r="M76" s="66"/>
      <c r="N76" s="67">
        <f>IF(M76,LOOKUP(M76,{1;2;3;4;5;6;7;8;9;10;11;12;13;14;15;16;17;18;19;20;21},{30;25;21;18;16;15;14;13;12;11;10;9;8;7;6;5;4;3;2;1;0}),0)</f>
        <v>0</v>
      </c>
      <c r="O76" s="66"/>
      <c r="P76" s="69">
        <f>IF(O76,LOOKUP(O76,{1;2;3;4;5;6;7;8;9;10;11;12;13;14;15;16;17;18;19;20;21},{30;25;21;18;16;15;14;13;12;11;10;9;8;7;6;5;4;3;2;1;0}),0)</f>
        <v>0</v>
      </c>
      <c r="Q76" s="70"/>
      <c r="R76" s="67">
        <f>IF(Q76,LOOKUP(Q76,{1;2;3;4;5;6;7;8;9;10;11;12;13;14;15;16;17;18;19;20;21},{30;25;21;18;16;15;14;13;12;11;10;9;8;7;6;5;4;3;2;1;0}),0)</f>
        <v>0</v>
      </c>
      <c r="S76" s="70"/>
      <c r="T76" s="69">
        <f>IF(S76,LOOKUP(S76,{1;2;3;4;5;6;7;8;9;10;11;12;13;14;15;16;17;18;19;20;21},{30;25;21;18;16;15;14;13;12;11;10;9;8;7;6;5;4;3;2;1;0}),0)</f>
        <v>0</v>
      </c>
      <c r="U76" s="70"/>
      <c r="V76" s="71">
        <f>IF(U76,LOOKUP(U76,{1;2;3;4;5;6;7;8;9;10;11;12;13;14;15;16;17;18;19;20;21},{60;50;42;36;32;30;28;26;24;22;20;18;16;14;12;10;8;6;4;2;0}),0)</f>
        <v>0</v>
      </c>
      <c r="W76" s="70"/>
      <c r="X76" s="67">
        <f>IF(W76,LOOKUP(W76,{1;2;3;4;5;6;7;8;9;10;11;12;13;14;15;16;17;18;19;20;21},{60;50;42;36;32;30;28;26;24;22;20;18;16;14;12;10;8;6;4;2;0}),0)</f>
        <v>0</v>
      </c>
      <c r="Y76" s="70"/>
      <c r="Z76" s="71">
        <f>IF(Y76,LOOKUP(Y76,{1;2;3;4;5;6;7;8;9;10;11;12;13;14;15;16;17;18;19;20;21},{60;50;42;36;32;30;28;26;24;22;20;18;16;14;12;10;8;6;4;2;0}),0)</f>
        <v>0</v>
      </c>
      <c r="AA76" s="70"/>
      <c r="AB76" s="67">
        <f>IF(AA76,LOOKUP(AA76,{1;2;3;4;5;6;7;8;9;10;11;12;13;14;15;16;17;18;19;20;21},{60;50;42;36;32;30;28;26;24;22;20;18;16;14;12;10;8;6;4;2;0}),0)</f>
        <v>0</v>
      </c>
      <c r="AC76" s="70"/>
      <c r="AD76" s="67">
        <f>IF(AC76,LOOKUP(AC76,{1;2;3;4;5;6;7;8;9;10;11;12;13;14;15;16;17;18;19;20;21},{30;25;21;18;16;15;14;13;12;11;10;9;8;7;6;5;4;3;2;1;0}),0)</f>
        <v>0</v>
      </c>
      <c r="AE76" s="70"/>
      <c r="AF76" s="69">
        <f>IF(AE76,LOOKUP(AE76,{1;2;3;4;5;6;7;8;9;10;11;12;13;14;15;16;17;18;19;20;21},{30;25;21;18;16;15;14;13;12;11;10;9;8;7;6;5;4;3;2;1;0}),0)</f>
        <v>0</v>
      </c>
      <c r="AG76" s="70"/>
      <c r="AH76" s="67">
        <f>IF(AG76,LOOKUP(AG76,{1;2;3;4;5;6;7;8;9;10;11;12;13;14;15;16;17;18;19;20;21},{30;25;21;18;16;15;14;13;12;11;10;9;8;7;6;5;4;3;2;1;0}),0)</f>
        <v>0</v>
      </c>
      <c r="AI76" s="70"/>
      <c r="AJ76" s="69">
        <f>IF(AI76,LOOKUP(AI76,{1;2;3;4;5;6;7;8;9;10;11;12;13;14;15;16;17;18;19;20;21},{30;25;21;18;16;15;14;13;12;11;10;9;8;7;6;5;4;3;2;1;0}),0)</f>
        <v>0</v>
      </c>
      <c r="AK76" s="70"/>
      <c r="AL76" s="69">
        <f>IF(AK76,LOOKUP(AK76,{1;2;3;4;5;6;7;8;9;10;11;12;13;14;15;16;17;18;19;20;21},{15;12.5;10.5;9;8;7.5;7;6.5;6;5.5;5;4.5;4;3.5;3;2.5;2;1.5;1;0.5;0}),0)</f>
        <v>0</v>
      </c>
      <c r="AM76" s="70"/>
      <c r="AN76" s="73">
        <f>IF(AM76,LOOKUP(AM76,{1;2;3;4;5;6;7;8;9;10;11;12;13;14;15;16;17;18;19;20;21},{15;12.5;10.5;9;8;7.5;7;6.5;6;5.5;5;4.5;4;3.5;3;2.5;2;1.5;1;0.5;0}),0)</f>
        <v>0</v>
      </c>
      <c r="AO76" s="70"/>
      <c r="AP76" s="67">
        <f>IF(AO76,LOOKUP(AO76,{1;2;3;4;5;6;7;8;9;10;11;12;13;14;15;16;17;18;19;20;21},{30;25;21;18;16;15;14;13;12;11;10;9;8;7;6;5;4;3;2;1;0}),0)</f>
        <v>0</v>
      </c>
      <c r="AQ76" s="70"/>
      <c r="AR76" s="69">
        <f>IF(AQ76,LOOKUP(AQ76,{1;2;3;4;5;6;7;8;9;10;11;12;13;14;15;16;17;18;19;20;21},{30;25;21;18;16;15;14;13;12;11;10;9;8;7;6;5;4;3;2;1;0}),0)</f>
        <v>0</v>
      </c>
      <c r="AS76" s="70"/>
      <c r="AT76" s="69">
        <f>IF(AS76,LOOKUP(AS76,{1;2;3;4;5;6;7;8;9;10;11;12;13;14;15;16;17;18;19;20;21},{30;25;21;18;16;15;14;13;12;11;10;9;8;7;6;5;4;3;2;1;0}),0)</f>
        <v>0</v>
      </c>
      <c r="AU76" s="72">
        <v>7</v>
      </c>
      <c r="AV76" s="69">
        <f>IF(AU76,LOOKUP(AU76,{1;2;3;4;5;6;7;8;9;10;11;12;13;14;15;16;17;18;19;20;21},{30;25;21;18;16;15;14;13;12;11;10;9;8;7;6;5;4;3;2;1;0}),0)</f>
        <v>14</v>
      </c>
      <c r="AW76" s="70"/>
      <c r="AX76" s="74">
        <f>IF(AW76,LOOKUP(AW76,{1;2;3;4;5;6;7;8;9;10;11;12;13;14;15;16;17;18;19;20;21},{60;50;42;36;32;30;28;26;24;22;20;18;16;14;12;10;8;6;4;2;0}),0)</f>
        <v>0</v>
      </c>
      <c r="AY76" s="70"/>
      <c r="AZ76" s="71">
        <f>IF(AY76,LOOKUP(AY76,{1;2;3;4;5;6;7;8;9;10;11;12;13;14;15;16;17;18;19;20;21},{60;50;42;36;32;30;28;26;24;22;20;18;16;14;12;10;8;6;4;2;0}),0)</f>
        <v>0</v>
      </c>
      <c r="BA76" s="70"/>
      <c r="BB76" s="71">
        <f>IF(BA76,LOOKUP(BA76,{1;2;3;4;5;6;7;8;9;10;11;12;13;14;15;16;17;18;19;20;21},{60;50;42;36;32;30;28;26;24;22;20;18;16;14;12;10;8;6;4;2;0}),0)</f>
        <v>0</v>
      </c>
      <c r="BC76" s="56">
        <f t="shared" si="1"/>
        <v>0</v>
      </c>
    </row>
    <row r="77" spans="1:55" ht="16" customHeight="1" x14ac:dyDescent="0.2">
      <c r="A77" s="57">
        <f>RANK(I77,$I$6:$I$253)</f>
        <v>72</v>
      </c>
      <c r="B77" s="80"/>
      <c r="C77" s="59" t="s">
        <v>165</v>
      </c>
      <c r="D77" s="60" t="s">
        <v>166</v>
      </c>
      <c r="E77" s="61" t="str">
        <f>C77&amp;D77</f>
        <v>Lo cGuigonnet</v>
      </c>
      <c r="F77" s="82"/>
      <c r="G77" s="80"/>
      <c r="H77" s="63" t="str">
        <f>IF(ISBLANK(G77),"",IF(G77&gt;1994.9,"U23","SR"))</f>
        <v/>
      </c>
      <c r="I77" s="64">
        <f>(N77+P77+R77+T77+V77+X77+Z77+AB77+AD77+AF77+AH77+AJ77+AL77+AN77+AP77+AR77+AT77+AV77+AZ77+AX77+BB77)</f>
        <v>13</v>
      </c>
      <c r="J77" s="46">
        <f>N77+R77+X77+AB77+AD77+AH77+AP77+AX77</f>
        <v>0</v>
      </c>
      <c r="K77" s="65">
        <f>P77+T77+V77+Z77+AF77+AJ77+AL77+AN77+AR77+AT77+AV77+AZ77+BB77</f>
        <v>13</v>
      </c>
      <c r="L77" s="17"/>
      <c r="M77" s="66"/>
      <c r="N77" s="67">
        <f>IF(M77,LOOKUP(M77,{1;2;3;4;5;6;7;8;9;10;11;12;13;14;15;16;17;18;19;20;21},{30;25;21;18;16;15;14;13;12;11;10;9;8;7;6;5;4;3;2;1;0}),0)</f>
        <v>0</v>
      </c>
      <c r="O77" s="66"/>
      <c r="P77" s="69">
        <f>IF(O77,LOOKUP(O77,{1;2;3;4;5;6;7;8;9;10;11;12;13;14;15;16;17;18;19;20;21},{30;25;21;18;16;15;14;13;12;11;10;9;8;7;6;5;4;3;2;1;0}),0)</f>
        <v>0</v>
      </c>
      <c r="Q77" s="70"/>
      <c r="R77" s="67">
        <f>IF(Q77,LOOKUP(Q77,{1;2;3;4;5;6;7;8;9;10;11;12;13;14;15;16;17;18;19;20;21},{30;25;21;18;16;15;14;13;12;11;10;9;8;7;6;5;4;3;2;1;0}),0)</f>
        <v>0</v>
      </c>
      <c r="S77" s="70"/>
      <c r="T77" s="69">
        <f>IF(S77,LOOKUP(S77,{1;2;3;4;5;6;7;8;9;10;11;12;13;14;15;16;17;18;19;20;21},{30;25;21;18;16;15;14;13;12;11;10;9;8;7;6;5;4;3;2;1;0}),0)</f>
        <v>0</v>
      </c>
      <c r="U77" s="70"/>
      <c r="V77" s="71">
        <f>IF(U77,LOOKUP(U77,{1;2;3;4;5;6;7;8;9;10;11;12;13;14;15;16;17;18;19;20;21},{60;50;42;36;32;30;28;26;24;22;20;18;16;14;12;10;8;6;4;2;0}),0)</f>
        <v>0</v>
      </c>
      <c r="W77" s="70"/>
      <c r="X77" s="67">
        <f>IF(W77,LOOKUP(W77,{1;2;3;4;5;6;7;8;9;10;11;12;13;14;15;16;17;18;19;20;21},{60;50;42;36;32;30;28;26;24;22;20;18;16;14;12;10;8;6;4;2;0}),0)</f>
        <v>0</v>
      </c>
      <c r="Y77" s="70"/>
      <c r="Z77" s="71">
        <f>IF(Y77,LOOKUP(Y77,{1;2;3;4;5;6;7;8;9;10;11;12;13;14;15;16;17;18;19;20;21},{60;50;42;36;32;30;28;26;24;22;20;18;16;14;12;10;8;6;4;2;0}),0)</f>
        <v>0</v>
      </c>
      <c r="AA77" s="70"/>
      <c r="AB77" s="67">
        <f>IF(AA77,LOOKUP(AA77,{1;2;3;4;5;6;7;8;9;10;11;12;13;14;15;16;17;18;19;20;21},{60;50;42;36;32;30;28;26;24;22;20;18;16;14;12;10;8;6;4;2;0}),0)</f>
        <v>0</v>
      </c>
      <c r="AC77" s="70"/>
      <c r="AD77" s="67">
        <f>IF(AC77,LOOKUP(AC77,{1;2;3;4;5;6;7;8;9;10;11;12;13;14;15;16;17;18;19;20;21},{30;25;21;18;16;15;14;13;12;11;10;9;8;7;6;5;4;3;2;1;0}),0)</f>
        <v>0</v>
      </c>
      <c r="AE77" s="70"/>
      <c r="AF77" s="69">
        <f>IF(AE77,LOOKUP(AE77,{1;2;3;4;5;6;7;8;9;10;11;12;13;14;15;16;17;18;19;20;21},{30;25;21;18;16;15;14;13;12;11;10;9;8;7;6;5;4;3;2;1;0}),0)</f>
        <v>0</v>
      </c>
      <c r="AG77" s="70"/>
      <c r="AH77" s="67">
        <f>IF(AG77,LOOKUP(AG77,{1;2;3;4;5;6;7;8;9;10;11;12;13;14;15;16;17;18;19;20;21},{30;25;21;18;16;15;14;13;12;11;10;9;8;7;6;5;4;3;2;1;0}),0)</f>
        <v>0</v>
      </c>
      <c r="AI77" s="70"/>
      <c r="AJ77" s="69">
        <f>IF(AI77,LOOKUP(AI77,{1;2;3;4;5;6;7;8;9;10;11;12;13;14;15;16;17;18;19;20;21},{30;25;21;18;16;15;14;13;12;11;10;9;8;7;6;5;4;3;2;1;0}),0)</f>
        <v>0</v>
      </c>
      <c r="AK77" s="70"/>
      <c r="AL77" s="69">
        <f>IF(AK77,LOOKUP(AK77,{1;2;3;4;5;6;7;8;9;10;11;12;13;14;15;16;17;18;19;20;21},{15;12.5;10.5;9;8;7.5;7;6.5;6;5.5;5;4.5;4;3.5;3;2.5;2;1.5;1;0.5;0}),0)</f>
        <v>0</v>
      </c>
      <c r="AM77" s="70"/>
      <c r="AN77" s="73">
        <f>IF(AM77,LOOKUP(AM77,{1;2;3;4;5;6;7;8;9;10;11;12;13;14;15;16;17;18;19;20;21},{15;12.5;10.5;9;8;7.5;7;6.5;6;5.5;5;4.5;4;3.5;3;2.5;2;1.5;1;0.5;0}),0)</f>
        <v>0</v>
      </c>
      <c r="AO77" s="70"/>
      <c r="AP77" s="67">
        <f>IF(AO77,LOOKUP(AO77,{1;2;3;4;5;6;7;8;9;10;11;12;13;14;15;16;17;18;19;20;21},{30;25;21;18;16;15;14;13;12;11;10;9;8;7;6;5;4;3;2;1;0}),0)</f>
        <v>0</v>
      </c>
      <c r="AQ77" s="70"/>
      <c r="AR77" s="69">
        <f>IF(AQ77,LOOKUP(AQ77,{1;2;3;4;5;6;7;8;9;10;11;12;13;14;15;16;17;18;19;20;21},{30;25;21;18;16;15;14;13;12;11;10;9;8;7;6;5;4;3;2;1;0}),0)</f>
        <v>0</v>
      </c>
      <c r="AS77" s="70"/>
      <c r="AT77" s="69">
        <f>IF(AS77,LOOKUP(AS77,{1;2;3;4;5;6;7;8;9;10;11;12;13;14;15;16;17;18;19;20;21},{30;25;21;18;16;15;14;13;12;11;10;9;8;7;6;5;4;3;2;1;0}),0)</f>
        <v>0</v>
      </c>
      <c r="AU77" s="72">
        <v>8</v>
      </c>
      <c r="AV77" s="69">
        <f>IF(AU77,LOOKUP(AU77,{1;2;3;4;5;6;7;8;9;10;11;12;13;14;15;16;17;18;19;20;21},{30;25;21;18;16;15;14;13;12;11;10;9;8;7;6;5;4;3;2;1;0}),0)</f>
        <v>13</v>
      </c>
      <c r="AW77" s="70"/>
      <c r="AX77" s="74">
        <f>IF(AW77,LOOKUP(AW77,{1;2;3;4;5;6;7;8;9;10;11;12;13;14;15;16;17;18;19;20;21},{60;50;42;36;32;30;28;26;24;22;20;18;16;14;12;10;8;6;4;2;0}),0)</f>
        <v>0</v>
      </c>
      <c r="AY77" s="70"/>
      <c r="AZ77" s="71">
        <f>IF(AY77,LOOKUP(AY77,{1;2;3;4;5;6;7;8;9;10;11;12;13;14;15;16;17;18;19;20;21},{60;50;42;36;32;30;28;26;24;22;20;18;16;14;12;10;8;6;4;2;0}),0)</f>
        <v>0</v>
      </c>
      <c r="BA77" s="70"/>
      <c r="BB77" s="71">
        <f>IF(BA77,LOOKUP(BA77,{1;2;3;4;5;6;7;8;9;10;11;12;13;14;15;16;17;18;19;20;21},{60;50;42;36;32;30;28;26;24;22;20;18;16;14;12;10;8;6;4;2;0}),0)</f>
        <v>0</v>
      </c>
      <c r="BC77" s="56">
        <f t="shared" si="1"/>
        <v>0</v>
      </c>
    </row>
    <row r="78" spans="1:55" ht="16" customHeight="1" x14ac:dyDescent="0.2">
      <c r="A78" s="57">
        <f>RANK(I78,$I$6:$I$253)</f>
        <v>72</v>
      </c>
      <c r="B78" s="80"/>
      <c r="C78" s="59" t="s">
        <v>167</v>
      </c>
      <c r="D78" s="60" t="s">
        <v>168</v>
      </c>
      <c r="E78" s="61" t="str">
        <f>C78&amp;D78</f>
        <v>LarsSoensterud</v>
      </c>
      <c r="F78" s="82"/>
      <c r="G78" s="80"/>
      <c r="H78" s="63" t="str">
        <f>IF(ISBLANK(G78),"",IF(G78&gt;1994.9,"U23","SR"))</f>
        <v/>
      </c>
      <c r="I78" s="64">
        <f>(N78+P78+R78+T78+V78+X78+Z78+AB78+AD78+AF78+AH78+AJ78+AL78+AN78+AP78+AR78+AT78+AV78+AZ78+AX78+BB78)</f>
        <v>13</v>
      </c>
      <c r="J78" s="46">
        <f>N78+R78+X78+AB78+AD78+AH78+AP78+AX78</f>
        <v>0</v>
      </c>
      <c r="K78" s="65">
        <f>P78+T78+V78+Z78+AF78+AJ78+AL78+AN78+AR78+AT78+AV78+AZ78+BB78</f>
        <v>13</v>
      </c>
      <c r="L78" s="17"/>
      <c r="M78" s="66"/>
      <c r="N78" s="67">
        <f>IF(M78,LOOKUP(M78,{1;2;3;4;5;6;7;8;9;10;11;12;13;14;15;16;17;18;19;20;21},{30;25;21;18;16;15;14;13;12;11;10;9;8;7;6;5;4;3;2;1;0}),0)</f>
        <v>0</v>
      </c>
      <c r="O78" s="66"/>
      <c r="P78" s="69">
        <f>IF(O78,LOOKUP(O78,{1;2;3;4;5;6;7;8;9;10;11;12;13;14;15;16;17;18;19;20;21},{30;25;21;18;16;15;14;13;12;11;10;9;8;7;6;5;4;3;2;1;0}),0)</f>
        <v>0</v>
      </c>
      <c r="Q78" s="70"/>
      <c r="R78" s="67">
        <f>IF(Q78,LOOKUP(Q78,{1;2;3;4;5;6;7;8;9;10;11;12;13;14;15;16;17;18;19;20;21},{30;25;21;18;16;15;14;13;12;11;10;9;8;7;6;5;4;3;2;1;0}),0)</f>
        <v>0</v>
      </c>
      <c r="S78" s="70"/>
      <c r="T78" s="69">
        <f>IF(S78,LOOKUP(S78,{1;2;3;4;5;6;7;8;9;10;11;12;13;14;15;16;17;18;19;20;21},{30;25;21;18;16;15;14;13;12;11;10;9;8;7;6;5;4;3;2;1;0}),0)</f>
        <v>0</v>
      </c>
      <c r="U78" s="70"/>
      <c r="V78" s="71">
        <f>IF(U78,LOOKUP(U78,{1;2;3;4;5;6;7;8;9;10;11;12;13;14;15;16;17;18;19;20;21},{60;50;42;36;32;30;28;26;24;22;20;18;16;14;12;10;8;6;4;2;0}),0)</f>
        <v>0</v>
      </c>
      <c r="W78" s="70"/>
      <c r="X78" s="67">
        <f>IF(W78,LOOKUP(W78,{1;2;3;4;5;6;7;8;9;10;11;12;13;14;15;16;17;18;19;20;21},{60;50;42;36;32;30;28;26;24;22;20;18;16;14;12;10;8;6;4;2;0}),0)</f>
        <v>0</v>
      </c>
      <c r="Y78" s="70"/>
      <c r="Z78" s="71">
        <f>IF(Y78,LOOKUP(Y78,{1;2;3;4;5;6;7;8;9;10;11;12;13;14;15;16;17;18;19;20;21},{60;50;42;36;32;30;28;26;24;22;20;18;16;14;12;10;8;6;4;2;0}),0)</f>
        <v>0</v>
      </c>
      <c r="AA78" s="70"/>
      <c r="AB78" s="67">
        <f>IF(AA78,LOOKUP(AA78,{1;2;3;4;5;6;7;8;9;10;11;12;13;14;15;16;17;18;19;20;21},{60;50;42;36;32;30;28;26;24;22;20;18;16;14;12;10;8;6;4;2;0}),0)</f>
        <v>0</v>
      </c>
      <c r="AC78" s="70"/>
      <c r="AD78" s="67">
        <f>IF(AC78,LOOKUP(AC78,{1;2;3;4;5;6;7;8;9;10;11;12;13;14;15;16;17;18;19;20;21},{30;25;21;18;16;15;14;13;12;11;10;9;8;7;6;5;4;3;2;1;0}),0)</f>
        <v>0</v>
      </c>
      <c r="AE78" s="70"/>
      <c r="AF78" s="69">
        <f>IF(AE78,LOOKUP(AE78,{1;2;3;4;5;6;7;8;9;10;11;12;13;14;15;16;17;18;19;20;21},{30;25;21;18;16;15;14;13;12;11;10;9;8;7;6;5;4;3;2;1;0}),0)</f>
        <v>0</v>
      </c>
      <c r="AG78" s="70"/>
      <c r="AH78" s="67">
        <f>IF(AG78,LOOKUP(AG78,{1;2;3;4;5;6;7;8;9;10;11;12;13;14;15;16;17;18;19;20;21},{30;25;21;18;16;15;14;13;12;11;10;9;8;7;6;5;4;3;2;1;0}),0)</f>
        <v>0</v>
      </c>
      <c r="AI78" s="70"/>
      <c r="AJ78" s="69">
        <f>IF(AI78,LOOKUP(AI78,{1;2;3;4;5;6;7;8;9;10;11;12;13;14;15;16;17;18;19;20;21},{30;25;21;18;16;15;14;13;12;11;10;9;8;7;6;5;4;3;2;1;0}),0)</f>
        <v>0</v>
      </c>
      <c r="AK78" s="70"/>
      <c r="AL78" s="69">
        <f>IF(AK78,LOOKUP(AK78,{1;2;3;4;5;6;7;8;9;10;11;12;13;14;15;16;17;18;19;20;21},{15;12.5;10.5;9;8;7.5;7;6.5;6;5.5;5;4.5;4;3.5;3;2.5;2;1.5;1;0.5;0}),0)</f>
        <v>0</v>
      </c>
      <c r="AM78" s="70"/>
      <c r="AN78" s="73">
        <f>IF(AM78,LOOKUP(AM78,{1;2;3;4;5;6;7;8;9;10;11;12;13;14;15;16;17;18;19;20;21},{15;12.5;10.5;9;8;7.5;7;6.5;6;5.5;5;4.5;4;3.5;3;2.5;2;1.5;1;0.5;0}),0)</f>
        <v>0</v>
      </c>
      <c r="AO78" s="70"/>
      <c r="AP78" s="67">
        <f>IF(AO78,LOOKUP(AO78,{1;2;3;4;5;6;7;8;9;10;11;12;13;14;15;16;17;18;19;20;21},{30;25;21;18;16;15;14;13;12;11;10;9;8;7;6;5;4;3;2;1;0}),0)</f>
        <v>0</v>
      </c>
      <c r="AQ78" s="72">
        <v>15</v>
      </c>
      <c r="AR78" s="69">
        <f>IF(AQ78,LOOKUP(AQ78,{1;2;3;4;5;6;7;8;9;10;11;12;13;14;15;16;17;18;19;20;21},{30;25;21;18;16;15;14;13;12;11;10;9;8;7;6;5;4;3;2;1;0}),0)</f>
        <v>6</v>
      </c>
      <c r="AS78" s="72">
        <v>14</v>
      </c>
      <c r="AT78" s="69">
        <f>IF(AS78,LOOKUP(AS78,{1;2;3;4;5;6;7;8;9;10;11;12;13;14;15;16;17;18;19;20;21},{30;25;21;18;16;15;14;13;12;11;10;9;8;7;6;5;4;3;2;1;0}),0)</f>
        <v>7</v>
      </c>
      <c r="AU78" s="70"/>
      <c r="AV78" s="69">
        <f>IF(AU78,LOOKUP(AU78,{1;2;3;4;5;6;7;8;9;10;11;12;13;14;15;16;17;18;19;20;21},{30;25;21;18;16;15;14;13;12;11;10;9;8;7;6;5;4;3;2;1;0}),0)</f>
        <v>0</v>
      </c>
      <c r="AW78" s="70"/>
      <c r="AX78" s="74">
        <f>IF(AW78,LOOKUP(AW78,{1;2;3;4;5;6;7;8;9;10;11;12;13;14;15;16;17;18;19;20;21},{60;50;42;36;32;30;28;26;24;22;20;18;16;14;12;10;8;6;4;2;0}),0)</f>
        <v>0</v>
      </c>
      <c r="AY78" s="70"/>
      <c r="AZ78" s="71">
        <f>IF(AY78,LOOKUP(AY78,{1;2;3;4;5;6;7;8;9;10;11;12;13;14;15;16;17;18;19;20;21},{60;50;42;36;32;30;28;26;24;22;20;18;16;14;12;10;8;6;4;2;0}),0)</f>
        <v>0</v>
      </c>
      <c r="BA78" s="70"/>
      <c r="BB78" s="71">
        <f>IF(BA78,LOOKUP(BA78,{1;2;3;4;5;6;7;8;9;10;11;12;13;14;15;16;17;18;19;20;21},{60;50;42;36;32;30;28;26;24;22;20;18;16;14;12;10;8;6;4;2;0}),0)</f>
        <v>0</v>
      </c>
      <c r="BC78" s="56">
        <f t="shared" si="1"/>
        <v>0</v>
      </c>
    </row>
    <row r="79" spans="1:55" ht="16" customHeight="1" x14ac:dyDescent="0.2">
      <c r="A79" s="57">
        <f>RANK(I79,$I$6:$I$253)</f>
        <v>74</v>
      </c>
      <c r="B79" s="80"/>
      <c r="C79" s="59" t="s">
        <v>169</v>
      </c>
      <c r="D79" s="60" t="s">
        <v>170</v>
      </c>
      <c r="E79" s="61" t="str">
        <f>C79&amp;D79</f>
        <v>BenoitChauvet</v>
      </c>
      <c r="F79" s="82"/>
      <c r="G79" s="80"/>
      <c r="H79" s="63" t="str">
        <f>IF(ISBLANK(G79),"",IF(G79&gt;1994.9,"U23","SR"))</f>
        <v/>
      </c>
      <c r="I79" s="64">
        <f>(N79+P79+R79+T79+V79+X79+Z79+AB79+AD79+AF79+AH79+AJ79+AL79+AN79+AP79+AR79+AT79+AV79+AZ79+AX79+BB79)</f>
        <v>10</v>
      </c>
      <c r="J79" s="46">
        <f>N79+R79+X79+AB79+AD79+AH79+AP79+AX79</f>
        <v>0</v>
      </c>
      <c r="K79" s="65">
        <f>P79+T79+V79+Z79+AF79+AJ79+AL79+AN79+AR79+AT79+AV79+AZ79+BB79</f>
        <v>10</v>
      </c>
      <c r="L79" s="17"/>
      <c r="M79" s="66"/>
      <c r="N79" s="67">
        <f>IF(M79,LOOKUP(M79,{1;2;3;4;5;6;7;8;9;10;11;12;13;14;15;16;17;18;19;20;21},{30;25;21;18;16;15;14;13;12;11;10;9;8;7;6;5;4;3;2;1;0}),0)</f>
        <v>0</v>
      </c>
      <c r="O79" s="66"/>
      <c r="P79" s="69">
        <f>IF(O79,LOOKUP(O79,{1;2;3;4;5;6;7;8;9;10;11;12;13;14;15;16;17;18;19;20;21},{30;25;21;18;16;15;14;13;12;11;10;9;8;7;6;5;4;3;2;1;0}),0)</f>
        <v>0</v>
      </c>
      <c r="Q79" s="70"/>
      <c r="R79" s="67">
        <f>IF(Q79,LOOKUP(Q79,{1;2;3;4;5;6;7;8;9;10;11;12;13;14;15;16;17;18;19;20;21},{30;25;21;18;16;15;14;13;12;11;10;9;8;7;6;5;4;3;2;1;0}),0)</f>
        <v>0</v>
      </c>
      <c r="S79" s="70"/>
      <c r="T79" s="69">
        <f>IF(S79,LOOKUP(S79,{1;2;3;4;5;6;7;8;9;10;11;12;13;14;15;16;17;18;19;20;21},{30;25;21;18;16;15;14;13;12;11;10;9;8;7;6;5;4;3;2;1;0}),0)</f>
        <v>0</v>
      </c>
      <c r="U79" s="70"/>
      <c r="V79" s="71">
        <f>IF(U79,LOOKUP(U79,{1;2;3;4;5;6;7;8;9;10;11;12;13;14;15;16;17;18;19;20;21},{60;50;42;36;32;30;28;26;24;22;20;18;16;14;12;10;8;6;4;2;0}),0)</f>
        <v>0</v>
      </c>
      <c r="W79" s="70"/>
      <c r="X79" s="67">
        <f>IF(W79,LOOKUP(W79,{1;2;3;4;5;6;7;8;9;10;11;12;13;14;15;16;17;18;19;20;21},{60;50;42;36;32;30;28;26;24;22;20;18;16;14;12;10;8;6;4;2;0}),0)</f>
        <v>0</v>
      </c>
      <c r="Y79" s="70"/>
      <c r="Z79" s="71">
        <f>IF(Y79,LOOKUP(Y79,{1;2;3;4;5;6;7;8;9;10;11;12;13;14;15;16;17;18;19;20;21},{60;50;42;36;32;30;28;26;24;22;20;18;16;14;12;10;8;6;4;2;0}),0)</f>
        <v>0</v>
      </c>
      <c r="AA79" s="70"/>
      <c r="AB79" s="67">
        <f>IF(AA79,LOOKUP(AA79,{1;2;3;4;5;6;7;8;9;10;11;12;13;14;15;16;17;18;19;20;21},{60;50;42;36;32;30;28;26;24;22;20;18;16;14;12;10;8;6;4;2;0}),0)</f>
        <v>0</v>
      </c>
      <c r="AC79" s="70"/>
      <c r="AD79" s="67">
        <f>IF(AC79,LOOKUP(AC79,{1;2;3;4;5;6;7;8;9;10;11;12;13;14;15;16;17;18;19;20;21},{30;25;21;18;16;15;14;13;12;11;10;9;8;7;6;5;4;3;2;1;0}),0)</f>
        <v>0</v>
      </c>
      <c r="AE79" s="70"/>
      <c r="AF79" s="69">
        <f>IF(AE79,LOOKUP(AE79,{1;2;3;4;5;6;7;8;9;10;11;12;13;14;15;16;17;18;19;20;21},{30;25;21;18;16;15;14;13;12;11;10;9;8;7;6;5;4;3;2;1;0}),0)</f>
        <v>0</v>
      </c>
      <c r="AG79" s="70"/>
      <c r="AH79" s="67">
        <f>IF(AG79,LOOKUP(AG79,{1;2;3;4;5;6;7;8;9;10;11;12;13;14;15;16;17;18;19;20;21},{30;25;21;18;16;15;14;13;12;11;10;9;8;7;6;5;4;3;2;1;0}),0)</f>
        <v>0</v>
      </c>
      <c r="AI79" s="70"/>
      <c r="AJ79" s="69">
        <f>IF(AI79,LOOKUP(AI79,{1;2;3;4;5;6;7;8;9;10;11;12;13;14;15;16;17;18;19;20;21},{30;25;21;18;16;15;14;13;12;11;10;9;8;7;6;5;4;3;2;1;0}),0)</f>
        <v>0</v>
      </c>
      <c r="AK79" s="70"/>
      <c r="AL79" s="69">
        <f>IF(AK79,LOOKUP(AK79,{1;2;3;4;5;6;7;8;9;10;11;12;13;14;15;16;17;18;19;20;21},{15;12.5;10.5;9;8;7.5;7;6.5;6;5.5;5;4.5;4;3.5;3;2.5;2;1.5;1;0.5;0}),0)</f>
        <v>0</v>
      </c>
      <c r="AM79" s="70"/>
      <c r="AN79" s="73">
        <f>IF(AM79,LOOKUP(AM79,{1;2;3;4;5;6;7;8;9;10;11;12;13;14;15;16;17;18;19;20;21},{15;12.5;10.5;9;8;7.5;7;6.5;6;5.5;5;4.5;4;3.5;3;2.5;2;1.5;1;0.5;0}),0)</f>
        <v>0</v>
      </c>
      <c r="AO79" s="70"/>
      <c r="AP79" s="67">
        <f>IF(AO79,LOOKUP(AO79,{1;2;3;4;5;6;7;8;9;10;11;12;13;14;15;16;17;18;19;20;21},{30;25;21;18;16;15;14;13;12;11;10;9;8;7;6;5;4;3;2;1;0}),0)</f>
        <v>0</v>
      </c>
      <c r="AQ79" s="70"/>
      <c r="AR79" s="69">
        <f>IF(AQ79,LOOKUP(AQ79,{1;2;3;4;5;6;7;8;9;10;11;12;13;14;15;16;17;18;19;20;21},{30;25;21;18;16;15;14;13;12;11;10;9;8;7;6;5;4;3;2;1;0}),0)</f>
        <v>0</v>
      </c>
      <c r="AS79" s="70"/>
      <c r="AT79" s="69">
        <f>IF(AS79,LOOKUP(AS79,{1;2;3;4;5;6;7;8;9;10;11;12;13;14;15;16;17;18;19;20;21},{30;25;21;18;16;15;14;13;12;11;10;9;8;7;6;5;4;3;2;1;0}),0)</f>
        <v>0</v>
      </c>
      <c r="AU79" s="72">
        <v>11</v>
      </c>
      <c r="AV79" s="69">
        <f>IF(AU79,LOOKUP(AU79,{1;2;3;4;5;6;7;8;9;10;11;12;13;14;15;16;17;18;19;20;21},{30;25;21;18;16;15;14;13;12;11;10;9;8;7;6;5;4;3;2;1;0}),0)</f>
        <v>10</v>
      </c>
      <c r="AW79" s="70"/>
      <c r="AX79" s="74">
        <f>IF(AW79,LOOKUP(AW79,{1;2;3;4;5;6;7;8;9;10;11;12;13;14;15;16;17;18;19;20;21},{60;50;42;36;32;30;28;26;24;22;20;18;16;14;12;10;8;6;4;2;0}),0)</f>
        <v>0</v>
      </c>
      <c r="AY79" s="70"/>
      <c r="AZ79" s="71">
        <f>IF(AY79,LOOKUP(AY79,{1;2;3;4;5;6;7;8;9;10;11;12;13;14;15;16;17;18;19;20;21},{60;50;42;36;32;30;28;26;24;22;20;18;16;14;12;10;8;6;4;2;0}),0)</f>
        <v>0</v>
      </c>
      <c r="BA79" s="70"/>
      <c r="BB79" s="71">
        <f>IF(BA79,LOOKUP(BA79,{1;2;3;4;5;6;7;8;9;10;11;12;13;14;15;16;17;18;19;20;21},{60;50;42;36;32;30;28;26;24;22;20;18;16;14;12;10;8;6;4;2;0}),0)</f>
        <v>0</v>
      </c>
      <c r="BC79" s="56">
        <f t="shared" si="1"/>
        <v>0</v>
      </c>
    </row>
    <row r="80" spans="1:55" ht="16" customHeight="1" x14ac:dyDescent="0.2">
      <c r="A80" s="57">
        <f>RANK(I80,$I$6:$I$253)</f>
        <v>74</v>
      </c>
      <c r="B80" s="58">
        <v>3100242</v>
      </c>
      <c r="C80" s="75" t="s">
        <v>171</v>
      </c>
      <c r="D80" s="76" t="s">
        <v>172</v>
      </c>
      <c r="E80" s="61" t="str">
        <f>C80&amp;D80</f>
        <v>AngusFOSTER</v>
      </c>
      <c r="F80" s="62">
        <v>2017</v>
      </c>
      <c r="G80" s="58">
        <v>1995</v>
      </c>
      <c r="H80" s="63" t="str">
        <f>IF(ISBLANK(G80),"",IF(G80&gt;1994.9,"U23","SR"))</f>
        <v>U23</v>
      </c>
      <c r="I80" s="64">
        <f>(N80+P80+R80+T80+V80+X80+Z80+AB80+AD80+AF80+AH80+AJ80+AL80+AN80+AP80+AR80+AT80+AV80+AZ80+AX80+BB80)</f>
        <v>10</v>
      </c>
      <c r="J80" s="46">
        <f>N80+R80+X80+AB80+AD80+AH80+AP80+AX80</f>
        <v>10</v>
      </c>
      <c r="K80" s="65">
        <f>P80+T80+V80+Z80+AF80+AJ80+AL80+AN80+AR80+AT80+AV80+AZ80+BB80</f>
        <v>0</v>
      </c>
      <c r="L80" s="17"/>
      <c r="M80" s="66"/>
      <c r="N80" s="67">
        <f>IF(M80,LOOKUP(M80,{1;2;3;4;5;6;7;8;9;10;11;12;13;14;15;16;17;18;19;20;21},{30;25;21;18;16;15;14;13;12;11;10;9;8;7;6;5;4;3;2;1;0}),0)</f>
        <v>0</v>
      </c>
      <c r="O80" s="66"/>
      <c r="P80" s="69">
        <f>IF(O80,LOOKUP(O80,{1;2;3;4;5;6;7;8;9;10;11;12;13;14;15;16;17;18;19;20;21},{30;25;21;18;16;15;14;13;12;11;10;9;8;7;6;5;4;3;2;1;0}),0)</f>
        <v>0</v>
      </c>
      <c r="Q80" s="70"/>
      <c r="R80" s="67">
        <f>IF(Q80,LOOKUP(Q80,{1;2;3;4;5;6;7;8;9;10;11;12;13;14;15;16;17;18;19;20;21},{30;25;21;18;16;15;14;13;12;11;10;9;8;7;6;5;4;3;2;1;0}),0)</f>
        <v>0</v>
      </c>
      <c r="S80" s="70"/>
      <c r="T80" s="69">
        <f>IF(S80,LOOKUP(S80,{1;2;3;4;5;6;7;8;9;10;11;12;13;14;15;16;17;18;19;20;21},{30;25;21;18;16;15;14;13;12;11;10;9;8;7;6;5;4;3;2;1;0}),0)</f>
        <v>0</v>
      </c>
      <c r="U80" s="70"/>
      <c r="V80" s="71">
        <f>IF(U80,LOOKUP(U80,{1;2;3;4;5;6;7;8;9;10;11;12;13;14;15;16;17;18;19;20;21},{60;50;42;36;32;30;28;26;24;22;20;18;16;14;12;10;8;6;4;2;0}),0)</f>
        <v>0</v>
      </c>
      <c r="W80" s="70"/>
      <c r="X80" s="67">
        <f>IF(W80,LOOKUP(W80,{1;2;3;4;5;6;7;8;9;10;11;12;13;14;15;16;17;18;19;20;21},{60;50;42;36;32;30;28;26;24;22;20;18;16;14;12;10;8;6;4;2;0}),0)</f>
        <v>0</v>
      </c>
      <c r="Y80" s="70"/>
      <c r="Z80" s="71">
        <f>IF(Y80,LOOKUP(Y80,{1;2;3;4;5;6;7;8;9;10;11;12;13;14;15;16;17;18;19;20;21},{60;50;42;36;32;30;28;26;24;22;20;18;16;14;12;10;8;6;4;2;0}),0)</f>
        <v>0</v>
      </c>
      <c r="AA80" s="70"/>
      <c r="AB80" s="67">
        <f>IF(AA80,LOOKUP(AA80,{1;2;3;4;5;6;7;8;9;10;11;12;13;14;15;16;17;18;19;20;21},{60;50;42;36;32;30;28;26;24;22;20;18;16;14;12;10;8;6;4;2;0}),0)</f>
        <v>0</v>
      </c>
      <c r="AC80" s="70"/>
      <c r="AD80" s="67">
        <f>IF(AC80,LOOKUP(AC80,{1;2;3;4;5;6;7;8;9;10;11;12;13;14;15;16;17;18;19;20;21},{30;25;21;18;16;15;14;13;12;11;10;9;8;7;6;5;4;3;2;1;0}),0)</f>
        <v>0</v>
      </c>
      <c r="AE80" s="70"/>
      <c r="AF80" s="69">
        <f>IF(AE80,LOOKUP(AE80,{1;2;3;4;5;6;7;8;9;10;11;12;13;14;15;16;17;18;19;20;21},{30;25;21;18;16;15;14;13;12;11;10;9;8;7;6;5;4;3;2;1;0}),0)</f>
        <v>0</v>
      </c>
      <c r="AG80" s="72">
        <v>11</v>
      </c>
      <c r="AH80" s="67">
        <f>IF(AG80,LOOKUP(AG80,{1;2;3;4;5;6;7;8;9;10;11;12;13;14;15;16;17;18;19;20;21},{30;25;21;18;16;15;14;13;12;11;10;9;8;7;6;5;4;3;2;1;0}),0)</f>
        <v>10</v>
      </c>
      <c r="AI80" s="70"/>
      <c r="AJ80" s="69">
        <f>IF(AI80,LOOKUP(AI80,{1;2;3;4;5;6;7;8;9;10;11;12;13;14;15;16;17;18;19;20;21},{30;25;21;18;16;15;14;13;12;11;10;9;8;7;6;5;4;3;2;1;0}),0)</f>
        <v>0</v>
      </c>
      <c r="AK80" s="70"/>
      <c r="AL80" s="69">
        <f>IF(AK80,LOOKUP(AK80,{1;2;3;4;5;6;7;8;9;10;11;12;13;14;15;16;17;18;19;20;21},{15;12.5;10.5;9;8;7.5;7;6.5;6;5.5;5;4.5;4;3.5;3;2.5;2;1.5;1;0.5;0}),0)</f>
        <v>0</v>
      </c>
      <c r="AM80" s="70"/>
      <c r="AN80" s="73">
        <f>IF(AM80,LOOKUP(AM80,{1;2;3;4;5;6;7;8;9;10;11;12;13;14;15;16;17;18;19;20;21},{15;12.5;10.5;9;8;7.5;7;6.5;6;5.5;5;4.5;4;3.5;3;2.5;2;1.5;1;0.5;0}),0)</f>
        <v>0</v>
      </c>
      <c r="AO80" s="70"/>
      <c r="AP80" s="67">
        <f>IF(AO80,LOOKUP(AO80,{1;2;3;4;5;6;7;8;9;10;11;12;13;14;15;16;17;18;19;20;21},{30;25;21;18;16;15;14;13;12;11;10;9;8;7;6;5;4;3;2;1;0}),0)</f>
        <v>0</v>
      </c>
      <c r="AQ80" s="70"/>
      <c r="AR80" s="69">
        <f>IF(AQ80,LOOKUP(AQ80,{1;2;3;4;5;6;7;8;9;10;11;12;13;14;15;16;17;18;19;20;21},{30;25;21;18;16;15;14;13;12;11;10;9;8;7;6;5;4;3;2;1;0}),0)</f>
        <v>0</v>
      </c>
      <c r="AS80" s="70"/>
      <c r="AT80" s="69">
        <f>IF(AS80,LOOKUP(AS80,{1;2;3;4;5;6;7;8;9;10;11;12;13;14;15;16;17;18;19;20;21},{30;25;21;18;16;15;14;13;12;11;10;9;8;7;6;5;4;3;2;1;0}),0)</f>
        <v>0</v>
      </c>
      <c r="AU80" s="70"/>
      <c r="AV80" s="69">
        <f>IF(AU80,LOOKUP(AU80,{1;2;3;4;5;6;7;8;9;10;11;12;13;14;15;16;17;18;19;20;21},{30;25;21;18;16;15;14;13;12;11;10;9;8;7;6;5;4;3;2;1;0}),0)</f>
        <v>0</v>
      </c>
      <c r="AW80" s="70"/>
      <c r="AX80" s="74">
        <f>IF(AW80,LOOKUP(AW80,{1;2;3;4;5;6;7;8;9;10;11;12;13;14;15;16;17;18;19;20;21},{60;50;42;36;32;30;28;26;24;22;20;18;16;14;12;10;8;6;4;2;0}),0)</f>
        <v>0</v>
      </c>
      <c r="AY80" s="70"/>
      <c r="AZ80" s="71">
        <f>IF(AY80,LOOKUP(AY80,{1;2;3;4;5;6;7;8;9;10;11;12;13;14;15;16;17;18;19;20;21},{60;50;42;36;32;30;28;26;24;22;20;18;16;14;12;10;8;6;4;2;0}),0)</f>
        <v>0</v>
      </c>
      <c r="BA80" s="70"/>
      <c r="BB80" s="71">
        <f>IF(BA80,LOOKUP(BA80,{1;2;3;4;5;6;7;8;9;10;11;12;13;14;15;16;17;18;19;20;21},{60;50;42;36;32;30;28;26;24;22;20;18;16;14;12;10;8;6;4;2;0}),0)</f>
        <v>0</v>
      </c>
      <c r="BC80" s="56">
        <f t="shared" si="1"/>
        <v>0</v>
      </c>
    </row>
    <row r="81" spans="1:55" ht="16" customHeight="1" x14ac:dyDescent="0.2">
      <c r="A81" s="57">
        <f>RANK(I81,$I$6:$I$253)</f>
        <v>74</v>
      </c>
      <c r="B81" s="58">
        <v>3100331</v>
      </c>
      <c r="C81" s="75" t="s">
        <v>234</v>
      </c>
      <c r="D81" s="76" t="s">
        <v>233</v>
      </c>
      <c r="E81" s="61" t="str">
        <f>C81&amp;D81</f>
        <v>PhillippeBOUCHER</v>
      </c>
      <c r="F81" s="62">
        <v>2017</v>
      </c>
      <c r="G81" s="58">
        <v>1997</v>
      </c>
      <c r="H81" s="63" t="str">
        <f>IF(ISBLANK(G81),"",IF(G81&gt;1994.9,"U23","SR"))</f>
        <v>U23</v>
      </c>
      <c r="I81" s="64">
        <f>(N81+P81+R81+T81+V81+X81+Z81+AB81+AD81+AF81+AH81+AJ81+AL81+AN81+AP81+AR81+AT81+AV81+AZ81+AX81+BB81)</f>
        <v>10</v>
      </c>
      <c r="J81" s="46">
        <f>N81+R81+X81+AB81+AD81+AH81+AP81+AX81</f>
        <v>0</v>
      </c>
      <c r="K81" s="65">
        <f>P81+T81+V81+Z81+AF81+AJ81+AL81+AN81+AR81+AT81+AV81+AZ81+BB81</f>
        <v>10</v>
      </c>
      <c r="L81" s="17"/>
      <c r="M81" s="66"/>
      <c r="N81" s="67">
        <f>IF(M81,LOOKUP(M81,{1;2;3;4;5;6;7;8;9;10;11;12;13;14;15;16;17;18;19;20;21},{30;25;21;18;16;15;14;13;12;11;10;9;8;7;6;5;4;3;2;1;0}),0)</f>
        <v>0</v>
      </c>
      <c r="O81" s="66"/>
      <c r="P81" s="69">
        <f>IF(O81,LOOKUP(O81,{1;2;3;4;5;6;7;8;9;10;11;12;13;14;15;16;17;18;19;20;21},{30;25;21;18;16;15;14;13;12;11;10;9;8;7;6;5;4;3;2;1;0}),0)</f>
        <v>0</v>
      </c>
      <c r="Q81" s="70"/>
      <c r="R81" s="67">
        <f>IF(Q81,LOOKUP(Q81,{1;2;3;4;5;6;7;8;9;10;11;12;13;14;15;16;17;18;19;20;21},{30;25;21;18;16;15;14;13;12;11;10;9;8;7;6;5;4;3;2;1;0}),0)</f>
        <v>0</v>
      </c>
      <c r="S81" s="70"/>
      <c r="T81" s="69">
        <f>IF(S81,LOOKUP(S81,{1;2;3;4;5;6;7;8;9;10;11;12;13;14;15;16;17;18;19;20;21},{30;25;21;18;16;15;14;13;12;11;10;9;8;7;6;5;4;3;2;1;0}),0)</f>
        <v>0</v>
      </c>
      <c r="U81" s="70"/>
      <c r="V81" s="71">
        <f>IF(U81,LOOKUP(U81,{1;2;3;4;5;6;7;8;9;10;11;12;13;14;15;16;17;18;19;20;21},{60;50;42;36;32;30;28;26;24;22;20;18;16;14;12;10;8;6;4;2;0}),0)</f>
        <v>0</v>
      </c>
      <c r="W81" s="70"/>
      <c r="X81" s="67">
        <f>IF(W81,LOOKUP(W81,{1;2;3;4;5;6;7;8;9;10;11;12;13;14;15;16;17;18;19;20;21},{60;50;42;36;32;30;28;26;24;22;20;18;16;14;12;10;8;6;4;2;0}),0)</f>
        <v>0</v>
      </c>
      <c r="Y81" s="70"/>
      <c r="Z81" s="71">
        <f>IF(Y81,LOOKUP(Y81,{1;2;3;4;5;6;7;8;9;10;11;12;13;14;15;16;17;18;19;20;21},{60;50;42;36;32;30;28;26;24;22;20;18;16;14;12;10;8;6;4;2;0}),0)</f>
        <v>0</v>
      </c>
      <c r="AA81" s="70"/>
      <c r="AB81" s="67">
        <f>IF(AA81,LOOKUP(AA81,{1;2;3;4;5;6;7;8;9;10;11;12;13;14;15;16;17;18;19;20;21},{60;50;42;36;32;30;28;26;24;22;20;18;16;14;12;10;8;6;4;2;0}),0)</f>
        <v>0</v>
      </c>
      <c r="AC81" s="70"/>
      <c r="AD81" s="67">
        <f>IF(AC81,LOOKUP(AC81,{1;2;3;4;5;6;7;8;9;10;11;12;13;14;15;16;17;18;19;20;21},{30;25;21;18;16;15;14;13;12;11;10;9;8;7;6;5;4;3;2;1;0}),0)</f>
        <v>0</v>
      </c>
      <c r="AE81" s="70"/>
      <c r="AF81" s="69">
        <f>IF(AE81,LOOKUP(AE81,{1;2;3;4;5;6;7;8;9;10;11;12;13;14;15;16;17;18;19;20;21},{30;25;21;18;16;15;14;13;12;11;10;9;8;7;6;5;4;3;2;1;0}),0)</f>
        <v>0</v>
      </c>
      <c r="AG81" s="70"/>
      <c r="AH81" s="67">
        <f>IF(AG81,LOOKUP(AG81,{1;2;3;4;5;6;7;8;9;10;11;12;13;14;15;16;17;18;19;20;21},{30;25;21;18;16;15;14;13;12;11;10;9;8;7;6;5;4;3;2;1;0}),0)</f>
        <v>0</v>
      </c>
      <c r="AI81" s="70"/>
      <c r="AJ81" s="69">
        <f>IF(AI81,LOOKUP(AI81,{1;2;3;4;5;6;7;8;9;10;11;12;13;14;15;16;17;18;19;20;21},{30;25;21;18;16;15;14;13;12;11;10;9;8;7;6;5;4;3;2;1;0}),0)</f>
        <v>0</v>
      </c>
      <c r="AK81" s="70"/>
      <c r="AL81" s="69">
        <f>IF(AK81,LOOKUP(AK81,{1;2;3;4;5;6;7;8;9;10;11;12;13;14;15;16;17;18;19;20;21},{15;12.5;10.5;9;8;7.5;7;6.5;6;5.5;5;4.5;4;3.5;3;2.5;2;1.5;1;0.5;0}),0)</f>
        <v>0</v>
      </c>
      <c r="AM81" s="70"/>
      <c r="AN81" s="73">
        <f>IF(AM81,LOOKUP(AM81,{1;2;3;4;5;6;7;8;9;10;11;12;13;14;15;16;17;18;19;20;21},{15;12.5;10.5;9;8;7.5;7;6.5;6;5.5;5;4.5;4;3.5;3;2.5;2;1.5;1;0.5;0}),0)</f>
        <v>0</v>
      </c>
      <c r="AO81" s="70"/>
      <c r="AP81" s="67">
        <f>IF(AO81,LOOKUP(AO81,{1;2;3;4;5;6;7;8;9;10;11;12;13;14;15;16;17;18;19;20;21},{30;25;21;18;16;15;14;13;12;11;10;9;8;7;6;5;4;3;2;1;0}),0)</f>
        <v>0</v>
      </c>
      <c r="AQ81" s="70"/>
      <c r="AR81" s="69">
        <f>IF(AQ81,LOOKUP(AQ81,{1;2;3;4;5;6;7;8;9;10;11;12;13;14;15;16;17;18;19;20;21},{30;25;21;18;16;15;14;13;12;11;10;9;8;7;6;5;4;3;2;1;0}),0)</f>
        <v>0</v>
      </c>
      <c r="AS81" s="70"/>
      <c r="AT81" s="69">
        <f>IF(AS81,LOOKUP(AS81,{1;2;3;4;5;6;7;8;9;10;11;12;13;14;15;16;17;18;19;20;21},{30;25;21;18;16;15;14;13;12;11;10;9;8;7;6;5;4;3;2;1;0}),0)</f>
        <v>0</v>
      </c>
      <c r="AU81" s="70"/>
      <c r="AV81" s="69">
        <f>IF(AU81,LOOKUP(AU81,{1;2;3;4;5;6;7;8;9;10;11;12;13;14;15;16;17;18;19;20;21},{30;25;21;18;16;15;14;13;12;11;10;9;8;7;6;5;4;3;2;1;0}),0)</f>
        <v>0</v>
      </c>
      <c r="AW81" s="70"/>
      <c r="AX81" s="74">
        <f>IF(AW81,LOOKUP(AW81,{1;2;3;4;5;6;7;8;9;10;11;12;13;14;15;16;17;18;19;20;21},{60;50;42;36;32;30;28;26;24;22;20;18;16;14;12;10;8;6;4;2;0}),0)</f>
        <v>0</v>
      </c>
      <c r="AY81" s="70"/>
      <c r="AZ81" s="71">
        <f>IF(AY81,LOOKUP(AY81,{1;2;3;4;5;6;7;8;9;10;11;12;13;14;15;16;17;18;19;20;21},{60;50;42;36;32;30;28;26;24;22;20;18;16;14;12;10;8;6;4;2;0}),0)</f>
        <v>0</v>
      </c>
      <c r="BA81" s="70">
        <v>16</v>
      </c>
      <c r="BB81" s="71">
        <f>IF(BA81,LOOKUP(BA81,{1;2;3;4;5;6;7;8;9;10;11;12;13;14;15;16;17;18;19;20;21},{60;50;42;36;32;30;28;26;24;22;20;18;16;14;12;10;8;6;4;2;0}),0)</f>
        <v>10</v>
      </c>
      <c r="BC81" s="56">
        <f t="shared" si="1"/>
        <v>10</v>
      </c>
    </row>
    <row r="82" spans="1:55" ht="16" customHeight="1" x14ac:dyDescent="0.2">
      <c r="A82" s="57">
        <f>RANK(I82,$I$6:$I$253)</f>
        <v>77</v>
      </c>
      <c r="B82" s="80"/>
      <c r="C82" s="59" t="s">
        <v>175</v>
      </c>
      <c r="D82" s="60" t="s">
        <v>176</v>
      </c>
      <c r="E82" s="61" t="str">
        <f>C82&amp;D82</f>
        <v>PetterSkinstad</v>
      </c>
      <c r="F82" s="82"/>
      <c r="G82" s="80"/>
      <c r="H82" s="63" t="str">
        <f>IF(ISBLANK(G82),"",IF(G82&gt;1994.9,"U23","SR"))</f>
        <v/>
      </c>
      <c r="I82" s="64">
        <f>(N82+P82+R82+T82+V82+X82+Z82+AB82+AD82+AF82+AH82+AJ82+AL82+AN82+AP82+AR82+AT82+AV82+AZ82+AX82+BB82)</f>
        <v>9</v>
      </c>
      <c r="J82" s="46">
        <f>N82+R82+X82+AB82+AD82+AH82+AP82+AX82</f>
        <v>0</v>
      </c>
      <c r="K82" s="65">
        <f>P82+T82+V82+Z82+AF82+AJ82+AL82+AN82+AR82+AT82+AV82+AZ82+BB82</f>
        <v>9</v>
      </c>
      <c r="L82" s="17"/>
      <c r="M82" s="66"/>
      <c r="N82" s="67">
        <f>IF(M82,LOOKUP(M82,{1;2;3;4;5;6;7;8;9;10;11;12;13;14;15;16;17;18;19;20;21},{30;25;21;18;16;15;14;13;12;11;10;9;8;7;6;5;4;3;2;1;0}),0)</f>
        <v>0</v>
      </c>
      <c r="O82" s="66"/>
      <c r="P82" s="69">
        <f>IF(O82,LOOKUP(O82,{1;2;3;4;5;6;7;8;9;10;11;12;13;14;15;16;17;18;19;20;21},{30;25;21;18;16;15;14;13;12;11;10;9;8;7;6;5;4;3;2;1;0}),0)</f>
        <v>0</v>
      </c>
      <c r="Q82" s="70"/>
      <c r="R82" s="67">
        <f>IF(Q82,LOOKUP(Q82,{1;2;3;4;5;6;7;8;9;10;11;12;13;14;15;16;17;18;19;20;21},{30;25;21;18;16;15;14;13;12;11;10;9;8;7;6;5;4;3;2;1;0}),0)</f>
        <v>0</v>
      </c>
      <c r="S82" s="70"/>
      <c r="T82" s="69">
        <f>IF(S82,LOOKUP(S82,{1;2;3;4;5;6;7;8;9;10;11;12;13;14;15;16;17;18;19;20;21},{30;25;21;18;16;15;14;13;12;11;10;9;8;7;6;5;4;3;2;1;0}),0)</f>
        <v>0</v>
      </c>
      <c r="U82" s="70"/>
      <c r="V82" s="71">
        <f>IF(U82,LOOKUP(U82,{1;2;3;4;5;6;7;8;9;10;11;12;13;14;15;16;17;18;19;20;21},{60;50;42;36;32;30;28;26;24;22;20;18;16;14;12;10;8;6;4;2;0}),0)</f>
        <v>0</v>
      </c>
      <c r="W82" s="70"/>
      <c r="X82" s="67">
        <f>IF(W82,LOOKUP(W82,{1;2;3;4;5;6;7;8;9;10;11;12;13;14;15;16;17;18;19;20;21},{60;50;42;36;32;30;28;26;24;22;20;18;16;14;12;10;8;6;4;2;0}),0)</f>
        <v>0</v>
      </c>
      <c r="Y82" s="70"/>
      <c r="Z82" s="71">
        <f>IF(Y82,LOOKUP(Y82,{1;2;3;4;5;6;7;8;9;10;11;12;13;14;15;16;17;18;19;20;21},{60;50;42;36;32;30;28;26;24;22;20;18;16;14;12;10;8;6;4;2;0}),0)</f>
        <v>0</v>
      </c>
      <c r="AA82" s="70"/>
      <c r="AB82" s="67">
        <f>IF(AA82,LOOKUP(AA82,{1;2;3;4;5;6;7;8;9;10;11;12;13;14;15;16;17;18;19;20;21},{60;50;42;36;32;30;28;26;24;22;20;18;16;14;12;10;8;6;4;2;0}),0)</f>
        <v>0</v>
      </c>
      <c r="AC82" s="70"/>
      <c r="AD82" s="67">
        <f>IF(AC82,LOOKUP(AC82,{1;2;3;4;5;6;7;8;9;10;11;12;13;14;15;16;17;18;19;20;21},{30;25;21;18;16;15;14;13;12;11;10;9;8;7;6;5;4;3;2;1;0}),0)</f>
        <v>0</v>
      </c>
      <c r="AE82" s="70"/>
      <c r="AF82" s="69">
        <f>IF(AE82,LOOKUP(AE82,{1;2;3;4;5;6;7;8;9;10;11;12;13;14;15;16;17;18;19;20;21},{30;25;21;18;16;15;14;13;12;11;10;9;8;7;6;5;4;3;2;1;0}),0)</f>
        <v>0</v>
      </c>
      <c r="AG82" s="70"/>
      <c r="AH82" s="67">
        <f>IF(AG82,LOOKUP(AG82,{1;2;3;4;5;6;7;8;9;10;11;12;13;14;15;16;17;18;19;20;21},{30;25;21;18;16;15;14;13;12;11;10;9;8;7;6;5;4;3;2;1;0}),0)</f>
        <v>0</v>
      </c>
      <c r="AI82" s="70"/>
      <c r="AJ82" s="69">
        <f>IF(AI82,LOOKUP(AI82,{1;2;3;4;5;6;7;8;9;10;11;12;13;14;15;16;17;18;19;20;21},{30;25;21;18;16;15;14;13;12;11;10;9;8;7;6;5;4;3;2;1;0}),0)</f>
        <v>0</v>
      </c>
      <c r="AK82" s="70"/>
      <c r="AL82" s="69">
        <f>IF(AK82,LOOKUP(AK82,{1;2;3;4;5;6;7;8;9;10;11;12;13;14;15;16;17;18;19;20;21},{15;12.5;10.5;9;8;7.5;7;6.5;6;5.5;5;4.5;4;3.5;3;2.5;2;1.5;1;0.5;0}),0)</f>
        <v>0</v>
      </c>
      <c r="AM82" s="70"/>
      <c r="AN82" s="73">
        <f>IF(AM82,LOOKUP(AM82,{1;2;3;4;5;6;7;8;9;10;11;12;13;14;15;16;17;18;19;20;21},{15;12.5;10.5;9;8;7.5;7;6.5;6;5.5;5;4.5;4;3.5;3;2.5;2;1.5;1;0.5;0}),0)</f>
        <v>0</v>
      </c>
      <c r="AO82" s="70"/>
      <c r="AP82" s="67">
        <f>IF(AO82,LOOKUP(AO82,{1;2;3;4;5;6;7;8;9;10;11;12;13;14;15;16;17;18;19;20;21},{30;25;21;18;16;15;14;13;12;11;10;9;8;7;6;5;4;3;2;1;0}),0)</f>
        <v>0</v>
      </c>
      <c r="AQ82" s="70"/>
      <c r="AR82" s="69">
        <f>IF(AQ82,LOOKUP(AQ82,{1;2;3;4;5;6;7;8;9;10;11;12;13;14;15;16;17;18;19;20;21},{30;25;21;18;16;15;14;13;12;11;10;9;8;7;6;5;4;3;2;1;0}),0)</f>
        <v>0</v>
      </c>
      <c r="AS82" s="70"/>
      <c r="AT82" s="69">
        <f>IF(AS82,LOOKUP(AS82,{1;2;3;4;5;6;7;8;9;10;11;12;13;14;15;16;17;18;19;20;21},{30;25;21;18;16;15;14;13;12;11;10;9;8;7;6;5;4;3;2;1;0}),0)</f>
        <v>0</v>
      </c>
      <c r="AU82" s="72">
        <v>12</v>
      </c>
      <c r="AV82" s="69">
        <f>IF(AU82,LOOKUP(AU82,{1;2;3;4;5;6;7;8;9;10;11;12;13;14;15;16;17;18;19;20;21},{30;25;21;18;16;15;14;13;12;11;10;9;8;7;6;5;4;3;2;1;0}),0)</f>
        <v>9</v>
      </c>
      <c r="AW82" s="70"/>
      <c r="AX82" s="74">
        <f>IF(AW82,LOOKUP(AW82,{1;2;3;4;5;6;7;8;9;10;11;12;13;14;15;16;17;18;19;20;21},{60;50;42;36;32;30;28;26;24;22;20;18;16;14;12;10;8;6;4;2;0}),0)</f>
        <v>0</v>
      </c>
      <c r="AY82" s="70"/>
      <c r="AZ82" s="71">
        <f>IF(AY82,LOOKUP(AY82,{1;2;3;4;5;6;7;8;9;10;11;12;13;14;15;16;17;18;19;20;21},{60;50;42;36;32;30;28;26;24;22;20;18;16;14;12;10;8;6;4;2;0}),0)</f>
        <v>0</v>
      </c>
      <c r="BA82" s="70"/>
      <c r="BB82" s="71">
        <f>IF(BA82,LOOKUP(BA82,{1;2;3;4;5;6;7;8;9;10;11;12;13;14;15;16;17;18;19;20;21},{60;50;42;36;32;30;28;26;24;22;20;18;16;14;12;10;8;6;4;2;0}),0)</f>
        <v>0</v>
      </c>
      <c r="BC82" s="56">
        <f t="shared" si="1"/>
        <v>0</v>
      </c>
    </row>
    <row r="83" spans="1:55" ht="16" customHeight="1" x14ac:dyDescent="0.2">
      <c r="A83" s="57">
        <f>RANK(I83,$I$6:$I$253)</f>
        <v>78</v>
      </c>
      <c r="B83" s="77">
        <v>3530797</v>
      </c>
      <c r="C83" s="75" t="s">
        <v>203</v>
      </c>
      <c r="D83" s="76" t="s">
        <v>277</v>
      </c>
      <c r="E83" s="61" t="str">
        <f>C83&amp;D83</f>
        <v>PeterHOLMES</v>
      </c>
      <c r="F83" s="62">
        <v>2017</v>
      </c>
      <c r="G83" s="58">
        <v>1996</v>
      </c>
      <c r="H83" s="63" t="str">
        <f>IF(ISBLANK(G83),"",IF(G83&gt;1994.9,"U23","SR"))</f>
        <v>U23</v>
      </c>
      <c r="I83" s="64">
        <f>(N83+P83+R83+T83+V83+X83+Z83+AB83+AD83+AF83+AH83+AJ83+AL83+AN83+AP83+AR83+AT83+AV83+AZ83+AX83+BB83)</f>
        <v>8</v>
      </c>
      <c r="J83" s="46">
        <f>N83+R83+X83+AB83+AD83+AH83+AP83+AX83</f>
        <v>8</v>
      </c>
      <c r="K83" s="65">
        <f>P83+T83+V83+Z83+AF83+AJ83+AL83+AN83+AR83+AT83+AV83+AZ83+BB83</f>
        <v>0</v>
      </c>
      <c r="L83" s="17"/>
      <c r="M83" s="66"/>
      <c r="N83" s="67">
        <f>IF(M83,LOOKUP(M83,{1;2;3;4;5;6;7;8;9;10;11;12;13;14;15;16;17;18;19;20;21},{30;25;21;18;16;15;14;13;12;11;10;9;8;7;6;5;4;3;2;1;0}),0)</f>
        <v>0</v>
      </c>
      <c r="O83" s="66"/>
      <c r="P83" s="69">
        <f>IF(O83,LOOKUP(O83,{1;2;3;4;5;6;7;8;9;10;11;12;13;14;15;16;17;18;19;20;21},{30;25;21;18;16;15;14;13;12;11;10;9;8;7;6;5;4;3;2;1;0}),0)</f>
        <v>0</v>
      </c>
      <c r="Q83" s="70"/>
      <c r="R83" s="67">
        <f>IF(Q83,LOOKUP(Q83,{1;2;3;4;5;6;7;8;9;10;11;12;13;14;15;16;17;18;19;20;21},{30;25;21;18;16;15;14;13;12;11;10;9;8;7;6;5;4;3;2;1;0}),0)</f>
        <v>0</v>
      </c>
      <c r="S83" s="70"/>
      <c r="T83" s="69">
        <f>IF(S83,LOOKUP(S83,{1;2;3;4;5;6;7;8;9;10;11;12;13;14;15;16;17;18;19;20;21},{30;25;21;18;16;15;14;13;12;11;10;9;8;7;6;5;4;3;2;1;0}),0)</f>
        <v>0</v>
      </c>
      <c r="U83" s="70"/>
      <c r="V83" s="71">
        <f>IF(U83,LOOKUP(U83,{1;2;3;4;5;6;7;8;9;10;11;12;13;14;15;16;17;18;19;20;21},{60;50;42;36;32;30;28;26;24;22;20;18;16;14;12;10;8;6;4;2;0}),0)</f>
        <v>0</v>
      </c>
      <c r="W83" s="70"/>
      <c r="X83" s="67">
        <f>IF(W83,LOOKUP(W83,{1;2;3;4;5;6;7;8;9;10;11;12;13;14;15;16;17;18;19;20;21},{60;50;42;36;32;30;28;26;24;22;20;18;16;14;12;10;8;6;4;2;0}),0)</f>
        <v>0</v>
      </c>
      <c r="Y83" s="70"/>
      <c r="Z83" s="71">
        <f>IF(Y83,LOOKUP(Y83,{1;2;3;4;5;6;7;8;9;10;11;12;13;14;15;16;17;18;19;20;21},{60;50;42;36;32;30;28;26;24;22;20;18;16;14;12;10;8;6;4;2;0}),0)</f>
        <v>0</v>
      </c>
      <c r="AA83" s="70"/>
      <c r="AB83" s="67">
        <f>IF(AA83,LOOKUP(AA83,{1;2;3;4;5;6;7;8;9;10;11;12;13;14;15;16;17;18;19;20;21},{60;50;42;36;32;30;28;26;24;22;20;18;16;14;12;10;8;6;4;2;0}),0)</f>
        <v>0</v>
      </c>
      <c r="AC83" s="70"/>
      <c r="AD83" s="67">
        <f>IF(AC83,LOOKUP(AC83,{1;2;3;4;5;6;7;8;9;10;11;12;13;14;15;16;17;18;19;20;21},{30;25;21;18;16;15;14;13;12;11;10;9;8;7;6;5;4;3;2;1;0}),0)</f>
        <v>0</v>
      </c>
      <c r="AE83" s="70"/>
      <c r="AF83" s="69">
        <f>IF(AE83,LOOKUP(AE83,{1;2;3;4;5;6;7;8;9;10;11;12;13;14;15;16;17;18;19;20;21},{30;25;21;18;16;15;14;13;12;11;10;9;8;7;6;5;4;3;2;1;0}),0)</f>
        <v>0</v>
      </c>
      <c r="AG83" s="70"/>
      <c r="AH83" s="67">
        <f>IF(AG83,LOOKUP(AG83,{1;2;3;4;5;6;7;8;9;10;11;12;13;14;15;16;17;18;19;20;21},{30;25;21;18;16;15;14;13;12;11;10;9;8;7;6;5;4;3;2;1;0}),0)</f>
        <v>0</v>
      </c>
      <c r="AI83" s="70"/>
      <c r="AJ83" s="69">
        <f>IF(AI83,LOOKUP(AI83,{1;2;3;4;5;6;7;8;9;10;11;12;13;14;15;16;17;18;19;20;21},{30;25;21;18;16;15;14;13;12;11;10;9;8;7;6;5;4;3;2;1;0}),0)</f>
        <v>0</v>
      </c>
      <c r="AK83" s="70"/>
      <c r="AL83" s="69">
        <f>IF(AK83,LOOKUP(AK83,{1;2;3;4;5;6;7;8;9;10;11;12;13;14;15;16;17;18;19;20;21},{15;12.5;10.5;9;8;7.5;7;6.5;6;5.5;5;4.5;4;3.5;3;2.5;2;1.5;1;0.5;0}),0)</f>
        <v>0</v>
      </c>
      <c r="AM83" s="70"/>
      <c r="AN83" s="73">
        <f>IF(AM83,LOOKUP(AM83,{1;2;3;4;5;6;7;8;9;10;11;12;13;14;15;16;17;18;19;20;21},{15;12.5;10.5;9;8;7.5;7;6.5;6;5.5;5;4.5;4;3.5;3;2.5;2;1.5;1;0.5;0}),0)</f>
        <v>0</v>
      </c>
      <c r="AO83" s="70"/>
      <c r="AP83" s="67">
        <f>IF(AO83,LOOKUP(AO83,{1;2;3;4;5;6;7;8;9;10;11;12;13;14;15;16;17;18;19;20;21},{30;25;21;18;16;15;14;13;12;11;10;9;8;7;6;5;4;3;2;1;0}),0)</f>
        <v>0</v>
      </c>
      <c r="AQ83" s="70"/>
      <c r="AR83" s="69">
        <f>IF(AQ83,LOOKUP(AQ83,{1;2;3;4;5;6;7;8;9;10;11;12;13;14;15;16;17;18;19;20;21},{30;25;21;18;16;15;14;13;12;11;10;9;8;7;6;5;4;3;2;1;0}),0)</f>
        <v>0</v>
      </c>
      <c r="AS83" s="70"/>
      <c r="AT83" s="69">
        <f>IF(AS83,LOOKUP(AS83,{1;2;3;4;5;6;7;8;9;10;11;12;13;14;15;16;17;18;19;20;21},{30;25;21;18;16;15;14;13;12;11;10;9;8;7;6;5;4;3;2;1;0}),0)</f>
        <v>0</v>
      </c>
      <c r="AU83" s="70"/>
      <c r="AV83" s="69">
        <f>IF(AU83,LOOKUP(AU83,{1;2;3;4;5;6;7;8;9;10;11;12;13;14;15;16;17;18;19;20;21},{30;25;21;18;16;15;14;13;12;11;10;9;8;7;6;5;4;3;2;1;0}),0)</f>
        <v>0</v>
      </c>
      <c r="AW83" s="70">
        <v>17</v>
      </c>
      <c r="AX83" s="74">
        <f>IF(AW83,LOOKUP(AW83,{1;2;3;4;5;6;7;8;9;10;11;12;13;14;15;16;17;18;19;20;21},{60;50;42;36;32;30;28;26;24;22;20;18;16;14;12;10;8;6;4;2;0}),0)</f>
        <v>8</v>
      </c>
      <c r="AY83" s="70"/>
      <c r="AZ83" s="71">
        <f>IF(AY83,LOOKUP(AY83,{1;2;3;4;5;6;7;8;9;10;11;12;13;14;15;16;17;18;19;20;21},{60;50;42;36;32;30;28;26;24;22;20;18;16;14;12;10;8;6;4;2;0}),0)</f>
        <v>0</v>
      </c>
      <c r="BA83" s="70"/>
      <c r="BB83" s="71">
        <f>IF(BA83,LOOKUP(BA83,{1;2;3;4;5;6;7;8;9;10;11;12;13;14;15;16;17;18;19;20;21},{60;50;42;36;32;30;28;26;24;22;20;18;16;14;12;10;8;6;4;2;0}),0)</f>
        <v>0</v>
      </c>
      <c r="BC83" s="56">
        <f t="shared" si="1"/>
        <v>0</v>
      </c>
    </row>
    <row r="84" spans="1:55" ht="16" customHeight="1" x14ac:dyDescent="0.2">
      <c r="A84" s="57">
        <f>RANK(I84,$I$6:$I$253)</f>
        <v>78</v>
      </c>
      <c r="B84" s="17"/>
      <c r="C84" s="59" t="s">
        <v>177</v>
      </c>
      <c r="D84" s="60" t="s">
        <v>178</v>
      </c>
      <c r="E84" s="61" t="str">
        <f>C84&amp;D84</f>
        <v>SebastienBoehmler-Dandurand</v>
      </c>
      <c r="F84" s="82"/>
      <c r="G84" s="80"/>
      <c r="H84" s="63" t="str">
        <f>IF(ISBLANK(G84),"",IF(G84&gt;1994.9,"U23","SR"))</f>
        <v/>
      </c>
      <c r="I84" s="64">
        <f>(N84+P84+R84+T84+V84+X84+Z84+AB84+AD84+AF84+AH84+AJ84+AL84+AN84+AP84+AR84+AT84+AV84+AZ84+AX84+BB84)</f>
        <v>8</v>
      </c>
      <c r="J84" s="46">
        <f>N84+R84+X84+AB84+AD84+AH84+AP84+AX84</f>
        <v>0</v>
      </c>
      <c r="K84" s="65">
        <f>P84+T84+V84+Z84+AF84+AJ84+AL84+AN84+AR84+AT84+AV84+AZ84+BB84</f>
        <v>8</v>
      </c>
      <c r="L84" s="17"/>
      <c r="M84" s="66"/>
      <c r="N84" s="67">
        <f>IF(M84,LOOKUP(M84,{1;2;3;4;5;6;7;8;9;10;11;12;13;14;15;16;17;18;19;20;21},{30;25;21;18;16;15;14;13;12;11;10;9;8;7;6;5;4;3;2;1;0}),0)</f>
        <v>0</v>
      </c>
      <c r="O84" s="66"/>
      <c r="P84" s="69">
        <f>IF(O84,LOOKUP(O84,{1;2;3;4;5;6;7;8;9;10;11;12;13;14;15;16;17;18;19;20;21},{30;25;21;18;16;15;14;13;12;11;10;9;8;7;6;5;4;3;2;1;0}),0)</f>
        <v>0</v>
      </c>
      <c r="Q84" s="70"/>
      <c r="R84" s="67">
        <f>IF(Q84,LOOKUP(Q84,{1;2;3;4;5;6;7;8;9;10;11;12;13;14;15;16;17;18;19;20;21},{30;25;21;18;16;15;14;13;12;11;10;9;8;7;6;5;4;3;2;1;0}),0)</f>
        <v>0</v>
      </c>
      <c r="S84" s="70"/>
      <c r="T84" s="69">
        <f>IF(S84,LOOKUP(S84,{1;2;3;4;5;6;7;8;9;10;11;12;13;14;15;16;17;18;19;20;21},{30;25;21;18;16;15;14;13;12;11;10;9;8;7;6;5;4;3;2;1;0}),0)</f>
        <v>0</v>
      </c>
      <c r="U84" s="70"/>
      <c r="V84" s="71">
        <f>IF(U84,LOOKUP(U84,{1;2;3;4;5;6;7;8;9;10;11;12;13;14;15;16;17;18;19;20;21},{60;50;42;36;32;30;28;26;24;22;20;18;16;14;12;10;8;6;4;2;0}),0)</f>
        <v>0</v>
      </c>
      <c r="W84" s="70"/>
      <c r="X84" s="67">
        <f>IF(W84,LOOKUP(W84,{1;2;3;4;5;6;7;8;9;10;11;12;13;14;15;16;17;18;19;20;21},{60;50;42;36;32;30;28;26;24;22;20;18;16;14;12;10;8;6;4;2;0}),0)</f>
        <v>0</v>
      </c>
      <c r="Y84" s="70"/>
      <c r="Z84" s="71">
        <f>IF(Y84,LOOKUP(Y84,{1;2;3;4;5;6;7;8;9;10;11;12;13;14;15;16;17;18;19;20;21},{60;50;42;36;32;30;28;26;24;22;20;18;16;14;12;10;8;6;4;2;0}),0)</f>
        <v>0</v>
      </c>
      <c r="AA84" s="70"/>
      <c r="AB84" s="67">
        <f>IF(AA84,LOOKUP(AA84,{1;2;3;4;5;6;7;8;9;10;11;12;13;14;15;16;17;18;19;20;21},{60;50;42;36;32;30;28;26;24;22;20;18;16;14;12;10;8;6;4;2;0}),0)</f>
        <v>0</v>
      </c>
      <c r="AC84" s="70"/>
      <c r="AD84" s="67">
        <f>IF(AC84,LOOKUP(AC84,{1;2;3;4;5;6;7;8;9;10;11;12;13;14;15;16;17;18;19;20;21},{30;25;21;18;16;15;14;13;12;11;10;9;8;7;6;5;4;3;2;1;0}),0)</f>
        <v>0</v>
      </c>
      <c r="AE84" s="72">
        <v>19</v>
      </c>
      <c r="AF84" s="69">
        <f>IF(AE84,LOOKUP(AE84,{1;2;3;4;5;6;7;8;9;10;11;12;13;14;15;16;17;18;19;20;21},{30;25;21;18;16;15;14;13;12;11;10;9;8;7;6;5;4;3;2;1;0}),0)</f>
        <v>2</v>
      </c>
      <c r="AG84" s="70"/>
      <c r="AH84" s="67">
        <f>IF(AG84,LOOKUP(AG84,{1;2;3;4;5;6;7;8;9;10;11;12;13;14;15;16;17;18;19;20;21},{30;25;21;18;16;15;14;13;12;11;10;9;8;7;6;5;4;3;2;1;0}),0)</f>
        <v>0</v>
      </c>
      <c r="AI84" s="72">
        <v>15</v>
      </c>
      <c r="AJ84" s="69">
        <f>IF(AI84,LOOKUP(AI84,{1;2;3;4;5;6;7;8;9;10;11;12;13;14;15;16;17;18;19;20;21},{30;25;21;18;16;15;14;13;12;11;10;9;8;7;6;5;4;3;2;1;0}),0)</f>
        <v>6</v>
      </c>
      <c r="AK84" s="70"/>
      <c r="AL84" s="69">
        <f>IF(AK84,LOOKUP(AK84,{1;2;3;4;5;6;7;8;9;10;11;12;13;14;15;16;17;18;19;20;21},{15;12.5;10.5;9;8;7.5;7;6.5;6;5.5;5;4.5;4;3.5;3;2.5;2;1.5;1;0.5;0}),0)</f>
        <v>0</v>
      </c>
      <c r="AM84" s="70"/>
      <c r="AN84" s="73">
        <f>IF(AM84,LOOKUP(AM84,{1;2;3;4;5;6;7;8;9;10;11;12;13;14;15;16;17;18;19;20;21},{15;12.5;10.5;9;8;7.5;7;6.5;6;5.5;5;4.5;4;3.5;3;2.5;2;1.5;1;0.5;0}),0)</f>
        <v>0</v>
      </c>
      <c r="AO84" s="70"/>
      <c r="AP84" s="67">
        <f>IF(AO84,LOOKUP(AO84,{1;2;3;4;5;6;7;8;9;10;11;12;13;14;15;16;17;18;19;20;21},{30;25;21;18;16;15;14;13;12;11;10;9;8;7;6;5;4;3;2;1;0}),0)</f>
        <v>0</v>
      </c>
      <c r="AQ84" s="70"/>
      <c r="AR84" s="69">
        <f>IF(AQ84,LOOKUP(AQ84,{1;2;3;4;5;6;7;8;9;10;11;12;13;14;15;16;17;18;19;20;21},{30;25;21;18;16;15;14;13;12;11;10;9;8;7;6;5;4;3;2;1;0}),0)</f>
        <v>0</v>
      </c>
      <c r="AS84" s="70"/>
      <c r="AT84" s="69">
        <f>IF(AS84,LOOKUP(AS84,{1;2;3;4;5;6;7;8;9;10;11;12;13;14;15;16;17;18;19;20;21},{30;25;21;18;16;15;14;13;12;11;10;9;8;7;6;5;4;3;2;1;0}),0)</f>
        <v>0</v>
      </c>
      <c r="AU84" s="70"/>
      <c r="AV84" s="69">
        <f>IF(AU84,LOOKUP(AU84,{1;2;3;4;5;6;7;8;9;10;11;12;13;14;15;16;17;18;19;20;21},{30;25;21;18;16;15;14;13;12;11;10;9;8;7;6;5;4;3;2;1;0}),0)</f>
        <v>0</v>
      </c>
      <c r="AW84" s="70"/>
      <c r="AX84" s="74">
        <f>IF(AW84,LOOKUP(AW84,{1;2;3;4;5;6;7;8;9;10;11;12;13;14;15;16;17;18;19;20;21},{60;50;42;36;32;30;28;26;24;22;20;18;16;14;12;10;8;6;4;2;0}),0)</f>
        <v>0</v>
      </c>
      <c r="AY84" s="70"/>
      <c r="AZ84" s="71">
        <f>IF(AY84,LOOKUP(AY84,{1;2;3;4;5;6;7;8;9;10;11;12;13;14;15;16;17;18;19;20;21},{60;50;42;36;32;30;28;26;24;22;20;18;16;14;12;10;8;6;4;2;0}),0)</f>
        <v>0</v>
      </c>
      <c r="BA84" s="70"/>
      <c r="BB84" s="71">
        <f>IF(BA84,LOOKUP(BA84,{1;2;3;4;5;6;7;8;9;10;11;12;13;14;15;16;17;18;19;20;21},{60;50;42;36;32;30;28;26;24;22;20;18;16;14;12;10;8;6;4;2;0}),0)</f>
        <v>0</v>
      </c>
      <c r="BC84" s="56">
        <f t="shared" si="1"/>
        <v>0</v>
      </c>
    </row>
    <row r="85" spans="1:55" ht="16" customHeight="1" x14ac:dyDescent="0.2">
      <c r="A85" s="57">
        <f>RANK(I85,$I$6:$I$253)</f>
        <v>78</v>
      </c>
      <c r="B85" s="78">
        <v>3530804</v>
      </c>
      <c r="C85" s="75" t="s">
        <v>179</v>
      </c>
      <c r="D85" s="76" t="s">
        <v>154</v>
      </c>
      <c r="E85" s="61" t="str">
        <f>C85&amp;D85</f>
        <v>HenryHARMEYER</v>
      </c>
      <c r="F85" s="62">
        <v>2017</v>
      </c>
      <c r="G85" s="58">
        <v>1997</v>
      </c>
      <c r="H85" s="63" t="str">
        <f>IF(ISBLANK(G85),"",IF(G85&gt;1994.9,"U23","SR"))</f>
        <v>U23</v>
      </c>
      <c r="I85" s="64">
        <f>(N85+P85+R85+T85+V85+X85+Z85+AB85+AD85+AF85+AH85+AJ85+AL85+AN85+AP85+AR85+AT85+AV85+AZ85+AX85+BB85)</f>
        <v>8</v>
      </c>
      <c r="J85" s="46">
        <f>N85+R85+X85+AB85+AD85+AH85+AP85+AX85</f>
        <v>8</v>
      </c>
      <c r="K85" s="65">
        <f>P85+T85+V85+Z85+AF85+AJ85+AL85+AN85+AR85+AT85+AV85+AZ85+BB85</f>
        <v>0</v>
      </c>
      <c r="L85" s="17"/>
      <c r="M85" s="66"/>
      <c r="N85" s="67">
        <f>IF(M85,LOOKUP(M85,{1;2;3;4;5;6;7;8;9;10;11;12;13;14;15;16;17;18;19;20;21},{30;25;21;18;16;15;14;13;12;11;10;9;8;7;6;5;4;3;2;1;0}),0)</f>
        <v>0</v>
      </c>
      <c r="O85" s="66"/>
      <c r="P85" s="69">
        <f>IF(O85,LOOKUP(O85,{1;2;3;4;5;6;7;8;9;10;11;12;13;14;15;16;17;18;19;20;21},{30;25;21;18;16;15;14;13;12;11;10;9;8;7;6;5;4;3;2;1;0}),0)</f>
        <v>0</v>
      </c>
      <c r="Q85" s="70"/>
      <c r="R85" s="67">
        <f>IF(Q85,LOOKUP(Q85,{1;2;3;4;5;6;7;8;9;10;11;12;13;14;15;16;17;18;19;20;21},{30;25;21;18;16;15;14;13;12;11;10;9;8;7;6;5;4;3;2;1;0}),0)</f>
        <v>0</v>
      </c>
      <c r="S85" s="70"/>
      <c r="T85" s="69">
        <f>IF(S85,LOOKUP(S85,{1;2;3;4;5;6;7;8;9;10;11;12;13;14;15;16;17;18;19;20;21},{30;25;21;18;16;15;14;13;12;11;10;9;8;7;6;5;4;3;2;1;0}),0)</f>
        <v>0</v>
      </c>
      <c r="U85" s="70"/>
      <c r="V85" s="71">
        <f>IF(U85,LOOKUP(U85,{1;2;3;4;5;6;7;8;9;10;11;12;13;14;15;16;17;18;19;20;21},{60;50;42;36;32;30;28;26;24;22;20;18;16;14;12;10;8;6;4;2;0}),0)</f>
        <v>0</v>
      </c>
      <c r="W85" s="70"/>
      <c r="X85" s="67">
        <f>IF(W85,LOOKUP(W85,{1;2;3;4;5;6;7;8;9;10;11;12;13;14;15;16;17;18;19;20;21},{60;50;42;36;32;30;28;26;24;22;20;18;16;14;12;10;8;6;4;2;0}),0)</f>
        <v>0</v>
      </c>
      <c r="Y85" s="70"/>
      <c r="Z85" s="71">
        <f>IF(Y85,LOOKUP(Y85,{1;2;3;4;5;6;7;8;9;10;11;12;13;14;15;16;17;18;19;20;21},{60;50;42;36;32;30;28;26;24;22;20;18;16;14;12;10;8;6;4;2;0}),0)</f>
        <v>0</v>
      </c>
      <c r="AA85" s="70"/>
      <c r="AB85" s="67">
        <f>IF(AA85,LOOKUP(AA85,{1;2;3;4;5;6;7;8;9;10;11;12;13;14;15;16;17;18;19;20;21},{60;50;42;36;32;30;28;26;24;22;20;18;16;14;12;10;8;6;4;2;0}),0)</f>
        <v>0</v>
      </c>
      <c r="AC85" s="72">
        <v>13</v>
      </c>
      <c r="AD85" s="67">
        <f>IF(AC85,LOOKUP(AC85,{1;2;3;4;5;6;7;8;9;10;11;12;13;14;15;16;17;18;19;20;21},{30;25;21;18;16;15;14;13;12;11;10;9;8;7;6;5;4;3;2;1;0}),0)</f>
        <v>8</v>
      </c>
      <c r="AE85" s="70"/>
      <c r="AF85" s="69">
        <f>IF(AE85,LOOKUP(AE85,{1;2;3;4;5;6;7;8;9;10;11;12;13;14;15;16;17;18;19;20;21},{30;25;21;18;16;15;14;13;12;11;10;9;8;7;6;5;4;3;2;1;0}),0)</f>
        <v>0</v>
      </c>
      <c r="AG85" s="70"/>
      <c r="AH85" s="67">
        <f>IF(AG85,LOOKUP(AG85,{1;2;3;4;5;6;7;8;9;10;11;12;13;14;15;16;17;18;19;20;21},{30;25;21;18;16;15;14;13;12;11;10;9;8;7;6;5;4;3;2;1;0}),0)</f>
        <v>0</v>
      </c>
      <c r="AI85" s="70"/>
      <c r="AJ85" s="69">
        <f>IF(AI85,LOOKUP(AI85,{1;2;3;4;5;6;7;8;9;10;11;12;13;14;15;16;17;18;19;20;21},{30;25;21;18;16;15;14;13;12;11;10;9;8;7;6;5;4;3;2;1;0}),0)</f>
        <v>0</v>
      </c>
      <c r="AK85" s="70"/>
      <c r="AL85" s="69">
        <f>IF(AK85,LOOKUP(AK85,{1;2;3;4;5;6;7;8;9;10;11;12;13;14;15;16;17;18;19;20;21},{15;12.5;10.5;9;8;7.5;7;6.5;6;5.5;5;4.5;4;3.5;3;2.5;2;1.5;1;0.5;0}),0)</f>
        <v>0</v>
      </c>
      <c r="AM85" s="70"/>
      <c r="AN85" s="73">
        <f>IF(AM85,LOOKUP(AM85,{1;2;3;4;5;6;7;8;9;10;11;12;13;14;15;16;17;18;19;20;21},{15;12.5;10.5;9;8;7.5;7;6.5;6;5.5;5;4.5;4;3.5;3;2.5;2;1.5;1;0.5;0}),0)</f>
        <v>0</v>
      </c>
      <c r="AO85" s="70"/>
      <c r="AP85" s="67">
        <f>IF(AO85,LOOKUP(AO85,{1;2;3;4;5;6;7;8;9;10;11;12;13;14;15;16;17;18;19;20;21},{30;25;21;18;16;15;14;13;12;11;10;9;8;7;6;5;4;3;2;1;0}),0)</f>
        <v>0</v>
      </c>
      <c r="AQ85" s="70"/>
      <c r="AR85" s="69">
        <f>IF(AQ85,LOOKUP(AQ85,{1;2;3;4;5;6;7;8;9;10;11;12;13;14;15;16;17;18;19;20;21},{30;25;21;18;16;15;14;13;12;11;10;9;8;7;6;5;4;3;2;1;0}),0)</f>
        <v>0</v>
      </c>
      <c r="AS85" s="70"/>
      <c r="AT85" s="69">
        <f>IF(AS85,LOOKUP(AS85,{1;2;3;4;5;6;7;8;9;10;11;12;13;14;15;16;17;18;19;20;21},{30;25;21;18;16;15;14;13;12;11;10;9;8;7;6;5;4;3;2;1;0}),0)</f>
        <v>0</v>
      </c>
      <c r="AU85" s="70"/>
      <c r="AV85" s="69">
        <f>IF(AU85,LOOKUP(AU85,{1;2;3;4;5;6;7;8;9;10;11;12;13;14;15;16;17;18;19;20;21},{30;25;21;18;16;15;14;13;12;11;10;9;8;7;6;5;4;3;2;1;0}),0)</f>
        <v>0</v>
      </c>
      <c r="AW85" s="70"/>
      <c r="AX85" s="74">
        <f>IF(AW85,LOOKUP(AW85,{1;2;3;4;5;6;7;8;9;10;11;12;13;14;15;16;17;18;19;20;21},{60;50;42;36;32;30;28;26;24;22;20;18;16;14;12;10;8;6;4;2;0}),0)</f>
        <v>0</v>
      </c>
      <c r="AY85" s="70"/>
      <c r="AZ85" s="71">
        <f>IF(AY85,LOOKUP(AY85,{1;2;3;4;5;6;7;8;9;10;11;12;13;14;15;16;17;18;19;20;21},{60;50;42;36;32;30;28;26;24;22;20;18;16;14;12;10;8;6;4;2;0}),0)</f>
        <v>0</v>
      </c>
      <c r="BA85" s="70"/>
      <c r="BB85" s="71">
        <f>IF(BA85,LOOKUP(BA85,{1;2;3;4;5;6;7;8;9;10;11;12;13;14;15;16;17;18;19;20;21},{60;50;42;36;32;30;28;26;24;22;20;18;16;14;12;10;8;6;4;2;0}),0)</f>
        <v>0</v>
      </c>
      <c r="BC85" s="56">
        <f t="shared" si="1"/>
        <v>0</v>
      </c>
    </row>
    <row r="86" spans="1:55" ht="16" customHeight="1" x14ac:dyDescent="0.2">
      <c r="A86" s="57">
        <f>RANK(I86,$I$6:$I$253)</f>
        <v>81</v>
      </c>
      <c r="B86" s="17"/>
      <c r="C86" s="59" t="s">
        <v>182</v>
      </c>
      <c r="D86" s="60" t="s">
        <v>183</v>
      </c>
      <c r="E86" s="61" t="str">
        <f>C86&amp;D86</f>
        <v>SamGreer</v>
      </c>
      <c r="F86" s="82"/>
      <c r="G86" s="80"/>
      <c r="H86" s="63" t="str">
        <f>IF(ISBLANK(G86),"",IF(G86&gt;1994.9,"U23","SR"))</f>
        <v/>
      </c>
      <c r="I86" s="64">
        <f>(N86+P86+R86+T86+V86+X86+Z86+AB86+AD86+AF86+AH86+AJ86+AL86+AN86+AP86+AR86+AT86+AV86+AZ86+AX86+BB86)</f>
        <v>7</v>
      </c>
      <c r="J86" s="46">
        <f>N86+R86+X86+AB86+AD86+AH86+AP86+AX86</f>
        <v>1</v>
      </c>
      <c r="K86" s="65">
        <f>P86+T86+V86+Z86+AF86+AJ86+AL86+AN86+AR86+AT86+AV86+AZ86+BB86</f>
        <v>6</v>
      </c>
      <c r="L86" s="17"/>
      <c r="M86" s="66"/>
      <c r="N86" s="67">
        <f>IF(M86,LOOKUP(M86,{1;2;3;4;5;6;7;8;9;10;11;12;13;14;15;16;17;18;19;20;21},{30;25;21;18;16;15;14;13;12;11;10;9;8;7;6;5;4;3;2;1;0}),0)</f>
        <v>0</v>
      </c>
      <c r="O86" s="66"/>
      <c r="P86" s="69">
        <f>IF(O86,LOOKUP(O86,{1;2;3;4;5;6;7;8;9;10;11;12;13;14;15;16;17;18;19;20;21},{30;25;21;18;16;15;14;13;12;11;10;9;8;7;6;5;4;3;2;1;0}),0)</f>
        <v>0</v>
      </c>
      <c r="Q86" s="70"/>
      <c r="R86" s="67">
        <f>IF(Q86,LOOKUP(Q86,{1;2;3;4;5;6;7;8;9;10;11;12;13;14;15;16;17;18;19;20;21},{30;25;21;18;16;15;14;13;12;11;10;9;8;7;6;5;4;3;2;1;0}),0)</f>
        <v>0</v>
      </c>
      <c r="S86" s="70"/>
      <c r="T86" s="69">
        <f>IF(S86,LOOKUP(S86,{1;2;3;4;5;6;7;8;9;10;11;12;13;14;15;16;17;18;19;20;21},{30;25;21;18;16;15;14;13;12;11;10;9;8;7;6;5;4;3;2;1;0}),0)</f>
        <v>0</v>
      </c>
      <c r="U86" s="70"/>
      <c r="V86" s="71">
        <f>IF(U86,LOOKUP(U86,{1;2;3;4;5;6;7;8;9;10;11;12;13;14;15;16;17;18;19;20;21},{60;50;42;36;32;30;28;26;24;22;20;18;16;14;12;10;8;6;4;2;0}),0)</f>
        <v>0</v>
      </c>
      <c r="W86" s="70"/>
      <c r="X86" s="67">
        <f>IF(W86,LOOKUP(W86,{1;2;3;4;5;6;7;8;9;10;11;12;13;14;15;16;17;18;19;20;21},{60;50;42;36;32;30;28;26;24;22;20;18;16;14;12;10;8;6;4;2;0}),0)</f>
        <v>0</v>
      </c>
      <c r="Y86" s="70"/>
      <c r="Z86" s="71">
        <f>IF(Y86,LOOKUP(Y86,{1;2;3;4;5;6;7;8;9;10;11;12;13;14;15;16;17;18;19;20;21},{60;50;42;36;32;30;28;26;24;22;20;18;16;14;12;10;8;6;4;2;0}),0)</f>
        <v>0</v>
      </c>
      <c r="AA86" s="70"/>
      <c r="AB86" s="67">
        <f>IF(AA86,LOOKUP(AA86,{1;2;3;4;5;6;7;8;9;10;11;12;13;14;15;16;17;18;19;20;21},{60;50;42;36;32;30;28;26;24;22;20;18;16;14;12;10;8;6;4;2;0}),0)</f>
        <v>0</v>
      </c>
      <c r="AC86" s="70"/>
      <c r="AD86" s="67">
        <f>IF(AC86,LOOKUP(AC86,{1;2;3;4;5;6;7;8;9;10;11;12;13;14;15;16;17;18;19;20;21},{30;25;21;18;16;15;14;13;12;11;10;9;8;7;6;5;4;3;2;1;0}),0)</f>
        <v>0</v>
      </c>
      <c r="AE86" s="72">
        <v>16</v>
      </c>
      <c r="AF86" s="69">
        <f>IF(AE86,LOOKUP(AE86,{1;2;3;4;5;6;7;8;9;10;11;12;13;14;15;16;17;18;19;20;21},{30;25;21;18;16;15;14;13;12;11;10;9;8;7;6;5;4;3;2;1;0}),0)</f>
        <v>5</v>
      </c>
      <c r="AG86" s="72">
        <v>20</v>
      </c>
      <c r="AH86" s="67">
        <f>IF(AG86,LOOKUP(AG86,{1;2;3;4;5;6;7;8;9;10;11;12;13;14;15;16;17;18;19;20;21},{30;25;21;18;16;15;14;13;12;11;10;9;8;7;6;5;4;3;2;1;0}),0)</f>
        <v>1</v>
      </c>
      <c r="AI86" s="72">
        <v>20</v>
      </c>
      <c r="AJ86" s="69">
        <f>IF(AI86,LOOKUP(AI86,{1;2;3;4;5;6;7;8;9;10;11;12;13;14;15;16;17;18;19;20;21},{30;25;21;18;16;15;14;13;12;11;10;9;8;7;6;5;4;3;2;1;0}),0)</f>
        <v>1</v>
      </c>
      <c r="AK86" s="70"/>
      <c r="AL86" s="69">
        <f>IF(AK86,LOOKUP(AK86,{1;2;3;4;5;6;7;8;9;10;11;12;13;14;15;16;17;18;19;20;21},{15;12.5;10.5;9;8;7.5;7;6.5;6;5.5;5;4.5;4;3.5;3;2.5;2;1.5;1;0.5;0}),0)</f>
        <v>0</v>
      </c>
      <c r="AM86" s="70"/>
      <c r="AN86" s="73">
        <f>IF(AM86,LOOKUP(AM86,{1;2;3;4;5;6;7;8;9;10;11;12;13;14;15;16;17;18;19;20;21},{15;12.5;10.5;9;8;7.5;7;6.5;6;5.5;5;4.5;4;3.5;3;2.5;2;1.5;1;0.5;0}),0)</f>
        <v>0</v>
      </c>
      <c r="AO86" s="70"/>
      <c r="AP86" s="67">
        <f>IF(AO86,LOOKUP(AO86,{1;2;3;4;5;6;7;8;9;10;11;12;13;14;15;16;17;18;19;20;21},{30;25;21;18;16;15;14;13;12;11;10;9;8;7;6;5;4;3;2;1;0}),0)</f>
        <v>0</v>
      </c>
      <c r="AQ86" s="70"/>
      <c r="AR86" s="69">
        <f>IF(AQ86,LOOKUP(AQ86,{1;2;3;4;5;6;7;8;9;10;11;12;13;14;15;16;17;18;19;20;21},{30;25;21;18;16;15;14;13;12;11;10;9;8;7;6;5;4;3;2;1;0}),0)</f>
        <v>0</v>
      </c>
      <c r="AS86" s="70"/>
      <c r="AT86" s="69">
        <f>IF(AS86,LOOKUP(AS86,{1;2;3;4;5;6;7;8;9;10;11;12;13;14;15;16;17;18;19;20;21},{30;25;21;18;16;15;14;13;12;11;10;9;8;7;6;5;4;3;2;1;0}),0)</f>
        <v>0</v>
      </c>
      <c r="AU86" s="70"/>
      <c r="AV86" s="69">
        <f>IF(AU86,LOOKUP(AU86,{1;2;3;4;5;6;7;8;9;10;11;12;13;14;15;16;17;18;19;20;21},{30;25;21;18;16;15;14;13;12;11;10;9;8;7;6;5;4;3;2;1;0}),0)</f>
        <v>0</v>
      </c>
      <c r="AW86" s="70"/>
      <c r="AX86" s="74">
        <f>IF(AW86,LOOKUP(AW86,{1;2;3;4;5;6;7;8;9;10;11;12;13;14;15;16;17;18;19;20;21},{60;50;42;36;32;30;28;26;24;22;20;18;16;14;12;10;8;6;4;2;0}),0)</f>
        <v>0</v>
      </c>
      <c r="AY86" s="70"/>
      <c r="AZ86" s="71">
        <f>IF(AY86,LOOKUP(AY86,{1;2;3;4;5;6;7;8;9;10;11;12;13;14;15;16;17;18;19;20;21},{60;50;42;36;32;30;28;26;24;22;20;18;16;14;12;10;8;6;4;2;0}),0)</f>
        <v>0</v>
      </c>
      <c r="BA86" s="70"/>
      <c r="BB86" s="71">
        <f>IF(BA86,LOOKUP(BA86,{1;2;3;4;5;6;7;8;9;10;11;12;13;14;15;16;17;18;19;20;21},{60;50;42;36;32;30;28;26;24;22;20;18;16;14;12;10;8;6;4;2;0}),0)</f>
        <v>0</v>
      </c>
      <c r="BC86" s="56">
        <f t="shared" si="1"/>
        <v>0</v>
      </c>
    </row>
    <row r="87" spans="1:55" ht="16" customHeight="1" x14ac:dyDescent="0.2">
      <c r="A87" s="57">
        <f>RANK(I87,$I$6:$I$253)</f>
        <v>81</v>
      </c>
      <c r="B87" s="78">
        <v>3530741</v>
      </c>
      <c r="C87" s="59" t="s">
        <v>184</v>
      </c>
      <c r="D87" s="60" t="s">
        <v>185</v>
      </c>
      <c r="E87" s="61" t="str">
        <f>C87&amp;D87</f>
        <v>KarstenHOKANSON</v>
      </c>
      <c r="F87" s="62">
        <v>2017</v>
      </c>
      <c r="G87" s="58">
        <v>1996</v>
      </c>
      <c r="H87" s="63" t="str">
        <f>IF(ISBLANK(G87),"",IF(G87&gt;1994.9,"U23","SR"))</f>
        <v>U23</v>
      </c>
      <c r="I87" s="64">
        <f>(N87+P87+R87+T87+V87+X87+Z87+AB87+AD87+AF87+AH87+AJ87+AL87+AN87+AP87+AR87+AT87+AV87+AZ87+AX87+BB87)</f>
        <v>7</v>
      </c>
      <c r="J87" s="46">
        <f>N87+R87+X87+AB87+AD87+AH87+AP87+AX87</f>
        <v>7</v>
      </c>
      <c r="K87" s="65">
        <f>P87+T87+V87+Z87+AF87+AJ87+AL87+AN87+AR87+AT87+AV87+AZ87+BB87</f>
        <v>0</v>
      </c>
      <c r="L87" s="17"/>
      <c r="M87" s="68">
        <v>14</v>
      </c>
      <c r="N87" s="67">
        <f>IF(M87,LOOKUP(M87,{1;2;3;4;5;6;7;8;9;10;11;12;13;14;15;16;17;18;19;20;21},{30;25;21;18;16;15;14;13;12;11;10;9;8;7;6;5;4;3;2;1;0}),0)</f>
        <v>7</v>
      </c>
      <c r="O87" s="66"/>
      <c r="P87" s="69">
        <f>IF(O87,LOOKUP(O87,{1;2;3;4;5;6;7;8;9;10;11;12;13;14;15;16;17;18;19;20;21},{30;25;21;18;16;15;14;13;12;11;10;9;8;7;6;5;4;3;2;1;0}),0)</f>
        <v>0</v>
      </c>
      <c r="Q87" s="70"/>
      <c r="R87" s="67">
        <f>IF(Q87,LOOKUP(Q87,{1;2;3;4;5;6;7;8;9;10;11;12;13;14;15;16;17;18;19;20;21},{30;25;21;18;16;15;14;13;12;11;10;9;8;7;6;5;4;3;2;1;0}),0)</f>
        <v>0</v>
      </c>
      <c r="S87" s="70"/>
      <c r="T87" s="69">
        <f>IF(S87,LOOKUP(S87,{1;2;3;4;5;6;7;8;9;10;11;12;13;14;15;16;17;18;19;20;21},{30;25;21;18;16;15;14;13;12;11;10;9;8;7;6;5;4;3;2;1;0}),0)</f>
        <v>0</v>
      </c>
      <c r="U87" s="70"/>
      <c r="V87" s="71">
        <f>IF(U87,LOOKUP(U87,{1;2;3;4;5;6;7;8;9;10;11;12;13;14;15;16;17;18;19;20;21},{60;50;42;36;32;30;28;26;24;22;20;18;16;14;12;10;8;6;4;2;0}),0)</f>
        <v>0</v>
      </c>
      <c r="W87" s="70"/>
      <c r="X87" s="67">
        <f>IF(W87,LOOKUP(W87,{1;2;3;4;5;6;7;8;9;10;11;12;13;14;15;16;17;18;19;20;21},{60;50;42;36;32;30;28;26;24;22;20;18;16;14;12;10;8;6;4;2;0}),0)</f>
        <v>0</v>
      </c>
      <c r="Y87" s="70"/>
      <c r="Z87" s="71">
        <f>IF(Y87,LOOKUP(Y87,{1;2;3;4;5;6;7;8;9;10;11;12;13;14;15;16;17;18;19;20;21},{60;50;42;36;32;30;28;26;24;22;20;18;16;14;12;10;8;6;4;2;0}),0)</f>
        <v>0</v>
      </c>
      <c r="AA87" s="70"/>
      <c r="AB87" s="67">
        <f>IF(AA87,LOOKUP(AA87,{1;2;3;4;5;6;7;8;9;10;11;12;13;14;15;16;17;18;19;20;21},{60;50;42;36;32;30;28;26;24;22;20;18;16;14;12;10;8;6;4;2;0}),0)</f>
        <v>0</v>
      </c>
      <c r="AC87" s="70"/>
      <c r="AD87" s="67">
        <f>IF(AC87,LOOKUP(AC87,{1;2;3;4;5;6;7;8;9;10;11;12;13;14;15;16;17;18;19;20;21},{30;25;21;18;16;15;14;13;12;11;10;9;8;7;6;5;4;3;2;1;0}),0)</f>
        <v>0</v>
      </c>
      <c r="AE87" s="70"/>
      <c r="AF87" s="69">
        <f>IF(AE87,LOOKUP(AE87,{1;2;3;4;5;6;7;8;9;10;11;12;13;14;15;16;17;18;19;20;21},{30;25;21;18;16;15;14;13;12;11;10;9;8;7;6;5;4;3;2;1;0}),0)</f>
        <v>0</v>
      </c>
      <c r="AG87" s="70"/>
      <c r="AH87" s="67">
        <f>IF(AG87,LOOKUP(AG87,{1;2;3;4;5;6;7;8;9;10;11;12;13;14;15;16;17;18;19;20;21},{30;25;21;18;16;15;14;13;12;11;10;9;8;7;6;5;4;3;2;1;0}),0)</f>
        <v>0</v>
      </c>
      <c r="AI87" s="70"/>
      <c r="AJ87" s="69">
        <f>IF(AI87,LOOKUP(AI87,{1;2;3;4;5;6;7;8;9;10;11;12;13;14;15;16;17;18;19;20;21},{30;25;21;18;16;15;14;13;12;11;10;9;8;7;6;5;4;3;2;1;0}),0)</f>
        <v>0</v>
      </c>
      <c r="AK87" s="70"/>
      <c r="AL87" s="69">
        <f>IF(AK87,LOOKUP(AK87,{1;2;3;4;5;6;7;8;9;10;11;12;13;14;15;16;17;18;19;20;21},{15;12.5;10.5;9;8;7.5;7;6.5;6;5.5;5;4.5;4;3.5;3;2.5;2;1.5;1;0.5;0}),0)</f>
        <v>0</v>
      </c>
      <c r="AM87" s="70"/>
      <c r="AN87" s="73">
        <f>IF(AM87,LOOKUP(AM87,{1;2;3;4;5;6;7;8;9;10;11;12;13;14;15;16;17;18;19;20;21},{15;12.5;10.5;9;8;7.5;7;6.5;6;5.5;5;4.5;4;3.5;3;2.5;2;1.5;1;0.5;0}),0)</f>
        <v>0</v>
      </c>
      <c r="AO87" s="70"/>
      <c r="AP87" s="67">
        <f>IF(AO87,LOOKUP(AO87,{1;2;3;4;5;6;7;8;9;10;11;12;13;14;15;16;17;18;19;20;21},{30;25;21;18;16;15;14;13;12;11;10;9;8;7;6;5;4;3;2;1;0}),0)</f>
        <v>0</v>
      </c>
      <c r="AQ87" s="70"/>
      <c r="AR87" s="69">
        <f>IF(AQ87,LOOKUP(AQ87,{1;2;3;4;5;6;7;8;9;10;11;12;13;14;15;16;17;18;19;20;21},{30;25;21;18;16;15;14;13;12;11;10;9;8;7;6;5;4;3;2;1;0}),0)</f>
        <v>0</v>
      </c>
      <c r="AS87" s="70"/>
      <c r="AT87" s="69">
        <f>IF(AS87,LOOKUP(AS87,{1;2;3;4;5;6;7;8;9;10;11;12;13;14;15;16;17;18;19;20;21},{30;25;21;18;16;15;14;13;12;11;10;9;8;7;6;5;4;3;2;1;0}),0)</f>
        <v>0</v>
      </c>
      <c r="AU87" s="70"/>
      <c r="AV87" s="69">
        <f>IF(AU87,LOOKUP(AU87,{1;2;3;4;5;6;7;8;9;10;11;12;13;14;15;16;17;18;19;20;21},{30;25;21;18;16;15;14;13;12;11;10;9;8;7;6;5;4;3;2;1;0}),0)</f>
        <v>0</v>
      </c>
      <c r="AW87" s="70"/>
      <c r="AX87" s="74">
        <f>IF(AW87,LOOKUP(AW87,{1;2;3;4;5;6;7;8;9;10;11;12;13;14;15;16;17;18;19;20;21},{60;50;42;36;32;30;28;26;24;22;20;18;16;14;12;10;8;6;4;2;0}),0)</f>
        <v>0</v>
      </c>
      <c r="AY87" s="70"/>
      <c r="AZ87" s="71">
        <f>IF(AY87,LOOKUP(AY87,{1;2;3;4;5;6;7;8;9;10;11;12;13;14;15;16;17;18;19;20;21},{60;50;42;36;32;30;28;26;24;22;20;18;16;14;12;10;8;6;4;2;0}),0)</f>
        <v>0</v>
      </c>
      <c r="BA87" s="70"/>
      <c r="BB87" s="71">
        <f>IF(BA87,LOOKUP(BA87,{1;2;3;4;5;6;7;8;9;10;11;12;13;14;15;16;17;18;19;20;21},{60;50;42;36;32;30;28;26;24;22;20;18;16;14;12;10;8;6;4;2;0}),0)</f>
        <v>0</v>
      </c>
      <c r="BC87" s="56">
        <f t="shared" si="1"/>
        <v>0</v>
      </c>
    </row>
    <row r="88" spans="1:55" ht="16" customHeight="1" x14ac:dyDescent="0.2">
      <c r="A88" s="57">
        <f>RANK(I88,$I$6:$I$253)</f>
        <v>81</v>
      </c>
      <c r="B88" s="17"/>
      <c r="C88" s="59" t="s">
        <v>186</v>
      </c>
      <c r="D88" s="60" t="s">
        <v>187</v>
      </c>
      <c r="E88" s="61" t="str">
        <f>C88&amp;D88</f>
        <v>AlexisMorin</v>
      </c>
      <c r="F88" s="82"/>
      <c r="G88" s="80"/>
      <c r="H88" s="63" t="str">
        <f>IF(ISBLANK(G88),"",IF(G88&gt;1994.9,"U23","SR"))</f>
        <v/>
      </c>
      <c r="I88" s="64">
        <f>(N88+P88+R88+T88+V88+X88+Z88+AB88+AD88+AF88+AH88+AJ88+AL88+AN88+AP88+AR88+AT88+AV88+AZ88+AX88+BB88)</f>
        <v>7</v>
      </c>
      <c r="J88" s="46">
        <f>N88+R88+X88+AB88+AD88+AH88+AP88+AX88</f>
        <v>7</v>
      </c>
      <c r="K88" s="65">
        <f>P88+T88+V88+Z88+AF88+AJ88+AL88+AN88+AR88+AT88+AV88+AZ88+BB88</f>
        <v>0</v>
      </c>
      <c r="L88" s="17"/>
      <c r="M88" s="66"/>
      <c r="N88" s="67">
        <f>IF(M88,LOOKUP(M88,{1;2;3;4;5;6;7;8;9;10;11;12;13;14;15;16;17;18;19;20;21},{30;25;21;18;16;15;14;13;12;11;10;9;8;7;6;5;4;3;2;1;0}),0)</f>
        <v>0</v>
      </c>
      <c r="O88" s="66"/>
      <c r="P88" s="69">
        <f>IF(O88,LOOKUP(O88,{1;2;3;4;5;6;7;8;9;10;11;12;13;14;15;16;17;18;19;20;21},{30;25;21;18;16;15;14;13;12;11;10;9;8;7;6;5;4;3;2;1;0}),0)</f>
        <v>0</v>
      </c>
      <c r="Q88" s="70"/>
      <c r="R88" s="67">
        <f>IF(Q88,LOOKUP(Q88,{1;2;3;4;5;6;7;8;9;10;11;12;13;14;15;16;17;18;19;20;21},{30;25;21;18;16;15;14;13;12;11;10;9;8;7;6;5;4;3;2;1;0}),0)</f>
        <v>0</v>
      </c>
      <c r="S88" s="70"/>
      <c r="T88" s="69">
        <f>IF(S88,LOOKUP(S88,{1;2;3;4;5;6;7;8;9;10;11;12;13;14;15;16;17;18;19;20;21},{30;25;21;18;16;15;14;13;12;11;10;9;8;7;6;5;4;3;2;1;0}),0)</f>
        <v>0</v>
      </c>
      <c r="U88" s="70"/>
      <c r="V88" s="71">
        <f>IF(U88,LOOKUP(U88,{1;2;3;4;5;6;7;8;9;10;11;12;13;14;15;16;17;18;19;20;21},{60;50;42;36;32;30;28;26;24;22;20;18;16;14;12;10;8;6;4;2;0}),0)</f>
        <v>0</v>
      </c>
      <c r="W88" s="70"/>
      <c r="X88" s="67">
        <f>IF(W88,LOOKUP(W88,{1;2;3;4;5;6;7;8;9;10;11;12;13;14;15;16;17;18;19;20;21},{60;50;42;36;32;30;28;26;24;22;20;18;16;14;12;10;8;6;4;2;0}),0)</f>
        <v>0</v>
      </c>
      <c r="Y88" s="70"/>
      <c r="Z88" s="71">
        <f>IF(Y88,LOOKUP(Y88,{1;2;3;4;5;6;7;8;9;10;11;12;13;14;15;16;17;18;19;20;21},{60;50;42;36;32;30;28;26;24;22;20;18;16;14;12;10;8;6;4;2;0}),0)</f>
        <v>0</v>
      </c>
      <c r="AA88" s="70"/>
      <c r="AB88" s="67">
        <f>IF(AA88,LOOKUP(AA88,{1;2;3;4;5;6;7;8;9;10;11;12;13;14;15;16;17;18;19;20;21},{60;50;42;36;32;30;28;26;24;22;20;18;16;14;12;10;8;6;4;2;0}),0)</f>
        <v>0</v>
      </c>
      <c r="AC88" s="70"/>
      <c r="AD88" s="67">
        <f>IF(AC88,LOOKUP(AC88,{1;2;3;4;5;6;7;8;9;10;11;12;13;14;15;16;17;18;19;20;21},{30;25;21;18;16;15;14;13;12;11;10;9;8;7;6;5;4;3;2;1;0}),0)</f>
        <v>0</v>
      </c>
      <c r="AE88" s="70"/>
      <c r="AF88" s="69">
        <f>IF(AE88,LOOKUP(AE88,{1;2;3;4;5;6;7;8;9;10;11;12;13;14;15;16;17;18;19;20;21},{30;25;21;18;16;15;14;13;12;11;10;9;8;7;6;5;4;3;2;1;0}),0)</f>
        <v>0</v>
      </c>
      <c r="AG88" s="72">
        <v>14</v>
      </c>
      <c r="AH88" s="67">
        <f>IF(AG88,LOOKUP(AG88,{1;2;3;4;5;6;7;8;9;10;11;12;13;14;15;16;17;18;19;20;21},{30;25;21;18;16;15;14;13;12;11;10;9;8;7;6;5;4;3;2;1;0}),0)</f>
        <v>7</v>
      </c>
      <c r="AI88" s="70"/>
      <c r="AJ88" s="69">
        <f>IF(AI88,LOOKUP(AI88,{1;2;3;4;5;6;7;8;9;10;11;12;13;14;15;16;17;18;19;20;21},{30;25;21;18;16;15;14;13;12;11;10;9;8;7;6;5;4;3;2;1;0}),0)</f>
        <v>0</v>
      </c>
      <c r="AK88" s="70"/>
      <c r="AL88" s="69">
        <f>IF(AK88,LOOKUP(AK88,{1;2;3;4;5;6;7;8;9;10;11;12;13;14;15;16;17;18;19;20;21},{15;12.5;10.5;9;8;7.5;7;6.5;6;5.5;5;4.5;4;3.5;3;2.5;2;1.5;1;0.5;0}),0)</f>
        <v>0</v>
      </c>
      <c r="AM88" s="70"/>
      <c r="AN88" s="73">
        <f>IF(AM88,LOOKUP(AM88,{1;2;3;4;5;6;7;8;9;10;11;12;13;14;15;16;17;18;19;20;21},{15;12.5;10.5;9;8;7.5;7;6.5;6;5.5;5;4.5;4;3.5;3;2.5;2;1.5;1;0.5;0}),0)</f>
        <v>0</v>
      </c>
      <c r="AO88" s="70"/>
      <c r="AP88" s="67">
        <f>IF(AO88,LOOKUP(AO88,{1;2;3;4;5;6;7;8;9;10;11;12;13;14;15;16;17;18;19;20;21},{30;25;21;18;16;15;14;13;12;11;10;9;8;7;6;5;4;3;2;1;0}),0)</f>
        <v>0</v>
      </c>
      <c r="AQ88" s="70"/>
      <c r="AR88" s="69">
        <f>IF(AQ88,LOOKUP(AQ88,{1;2;3;4;5;6;7;8;9;10;11;12;13;14;15;16;17;18;19;20;21},{30;25;21;18;16;15;14;13;12;11;10;9;8;7;6;5;4;3;2;1;0}),0)</f>
        <v>0</v>
      </c>
      <c r="AS88" s="70"/>
      <c r="AT88" s="69">
        <f>IF(AS88,LOOKUP(AS88,{1;2;3;4;5;6;7;8;9;10;11;12;13;14;15;16;17;18;19;20;21},{30;25;21;18;16;15;14;13;12;11;10;9;8;7;6;5;4;3;2;1;0}),0)</f>
        <v>0</v>
      </c>
      <c r="AU88" s="70"/>
      <c r="AV88" s="69">
        <f>IF(AU88,LOOKUP(AU88,{1;2;3;4;5;6;7;8;9;10;11;12;13;14;15;16;17;18;19;20;21},{30;25;21;18;16;15;14;13;12;11;10;9;8;7;6;5;4;3;2;1;0}),0)</f>
        <v>0</v>
      </c>
      <c r="AW88" s="70"/>
      <c r="AX88" s="74">
        <f>IF(AW88,LOOKUP(AW88,{1;2;3;4;5;6;7;8;9;10;11;12;13;14;15;16;17;18;19;20;21},{60;50;42;36;32;30;28;26;24;22;20;18;16;14;12;10;8;6;4;2;0}),0)</f>
        <v>0</v>
      </c>
      <c r="AY88" s="70"/>
      <c r="AZ88" s="71">
        <f>IF(AY88,LOOKUP(AY88,{1;2;3;4;5;6;7;8;9;10;11;12;13;14;15;16;17;18;19;20;21},{60;50;42;36;32;30;28;26;24;22;20;18;16;14;12;10;8;6;4;2;0}),0)</f>
        <v>0</v>
      </c>
      <c r="BA88" s="70"/>
      <c r="BB88" s="71">
        <f>IF(BA88,LOOKUP(BA88,{1;2;3;4;5;6;7;8;9;10;11;12;13;14;15;16;17;18;19;20;21},{60;50;42;36;32;30;28;26;24;22;20;18;16;14;12;10;8;6;4;2;0}),0)</f>
        <v>0</v>
      </c>
      <c r="BC88" s="56">
        <f t="shared" si="1"/>
        <v>0</v>
      </c>
    </row>
    <row r="89" spans="1:55" ht="16" customHeight="1" x14ac:dyDescent="0.2">
      <c r="A89" s="57">
        <f>RANK(I89,$I$6:$I$253)</f>
        <v>81</v>
      </c>
      <c r="B89" s="17"/>
      <c r="C89" s="75" t="s">
        <v>188</v>
      </c>
      <c r="D89" s="76" t="s">
        <v>189</v>
      </c>
      <c r="E89" s="61" t="str">
        <f>C89&amp;D89</f>
        <v>EvenWeinman</v>
      </c>
      <c r="F89" s="82"/>
      <c r="G89" s="80"/>
      <c r="H89" s="63" t="str">
        <f>IF(ISBLANK(G89),"",IF(G89&gt;1994.9,"U23","SR"))</f>
        <v/>
      </c>
      <c r="I89" s="64">
        <f>(N89+P89+R89+T89+V89+X89+Z89+AB89+AD89+AF89+AH89+AJ89+AL89+AN89+AP89+AR89+AT89+AV89+AZ89+AX89+BB89)</f>
        <v>7</v>
      </c>
      <c r="J89" s="46">
        <f>N89+R89+X89+AB89+AD89+AH89+AP89+AX89</f>
        <v>7</v>
      </c>
      <c r="K89" s="65">
        <f>P89+T89+V89+Z89+AF89+AJ89+AL89+AN89+AR89+AT89+AV89+AZ89+BB89</f>
        <v>0</v>
      </c>
      <c r="L89" s="17"/>
      <c r="M89" s="66"/>
      <c r="N89" s="67">
        <f>IF(M89,LOOKUP(M89,{1;2;3;4;5;6;7;8;9;10;11;12;13;14;15;16;17;18;19;20;21},{30;25;21;18;16;15;14;13;12;11;10;9;8;7;6;5;4;3;2;1;0}),0)</f>
        <v>0</v>
      </c>
      <c r="O89" s="66"/>
      <c r="P89" s="69">
        <f>IF(O89,LOOKUP(O89,{1;2;3;4;5;6;7;8;9;10;11;12;13;14;15;16;17;18;19;20;21},{30;25;21;18;16;15;14;13;12;11;10;9;8;7;6;5;4;3;2;1;0}),0)</f>
        <v>0</v>
      </c>
      <c r="Q89" s="70"/>
      <c r="R89" s="67">
        <f>IF(Q89,LOOKUP(Q89,{1;2;3;4;5;6;7;8;9;10;11;12;13;14;15;16;17;18;19;20;21},{30;25;21;18;16;15;14;13;12;11;10;9;8;7;6;5;4;3;2;1;0}),0)</f>
        <v>0</v>
      </c>
      <c r="S89" s="70"/>
      <c r="T89" s="69">
        <f>IF(S89,LOOKUP(S89,{1;2;3;4;5;6;7;8;9;10;11;12;13;14;15;16;17;18;19;20;21},{30;25;21;18;16;15;14;13;12;11;10;9;8;7;6;5;4;3;2;1;0}),0)</f>
        <v>0</v>
      </c>
      <c r="U89" s="70"/>
      <c r="V89" s="71">
        <f>IF(U89,LOOKUP(U89,{1;2;3;4;5;6;7;8;9;10;11;12;13;14;15;16;17;18;19;20;21},{60;50;42;36;32;30;28;26;24;22;20;18;16;14;12;10;8;6;4;2;0}),0)</f>
        <v>0</v>
      </c>
      <c r="W89" s="70"/>
      <c r="X89" s="67">
        <f>IF(W89,LOOKUP(W89,{1;2;3;4;5;6;7;8;9;10;11;12;13;14;15;16;17;18;19;20;21},{60;50;42;36;32;30;28;26;24;22;20;18;16;14;12;10;8;6;4;2;0}),0)</f>
        <v>0</v>
      </c>
      <c r="Y89" s="70"/>
      <c r="Z89" s="71">
        <f>IF(Y89,LOOKUP(Y89,{1;2;3;4;5;6;7;8;9;10;11;12;13;14;15;16;17;18;19;20;21},{60;50;42;36;32;30;28;26;24;22;20;18;16;14;12;10;8;6;4;2;0}),0)</f>
        <v>0</v>
      </c>
      <c r="AA89" s="70"/>
      <c r="AB89" s="67">
        <f>IF(AA89,LOOKUP(AA89,{1;2;3;4;5;6;7;8;9;10;11;12;13;14;15;16;17;18;19;20;21},{60;50;42;36;32;30;28;26;24;22;20;18;16;14;12;10;8;6;4;2;0}),0)</f>
        <v>0</v>
      </c>
      <c r="AC89" s="72">
        <v>14</v>
      </c>
      <c r="AD89" s="67">
        <f>IF(AC89,LOOKUP(AC89,{1;2;3;4;5;6;7;8;9;10;11;12;13;14;15;16;17;18;19;20;21},{30;25;21;18;16;15;14;13;12;11;10;9;8;7;6;5;4;3;2;1;0}),0)</f>
        <v>7</v>
      </c>
      <c r="AE89" s="70"/>
      <c r="AF89" s="69">
        <f>IF(AE89,LOOKUP(AE89,{1;2;3;4;5;6;7;8;9;10;11;12;13;14;15;16;17;18;19;20;21},{30;25;21;18;16;15;14;13;12;11;10;9;8;7;6;5;4;3;2;1;0}),0)</f>
        <v>0</v>
      </c>
      <c r="AG89" s="70"/>
      <c r="AH89" s="67">
        <f>IF(AG89,LOOKUP(AG89,{1;2;3;4;5;6;7;8;9;10;11;12;13;14;15;16;17;18;19;20;21},{30;25;21;18;16;15;14;13;12;11;10;9;8;7;6;5;4;3;2;1;0}),0)</f>
        <v>0</v>
      </c>
      <c r="AI89" s="70"/>
      <c r="AJ89" s="69">
        <f>IF(AI89,LOOKUP(AI89,{1;2;3;4;5;6;7;8;9;10;11;12;13;14;15;16;17;18;19;20;21},{30;25;21;18;16;15;14;13;12;11;10;9;8;7;6;5;4;3;2;1;0}),0)</f>
        <v>0</v>
      </c>
      <c r="AK89" s="70"/>
      <c r="AL89" s="69">
        <f>IF(AK89,LOOKUP(AK89,{1;2;3;4;5;6;7;8;9;10;11;12;13;14;15;16;17;18;19;20;21},{15;12.5;10.5;9;8;7.5;7;6.5;6;5.5;5;4.5;4;3.5;3;2.5;2;1.5;1;0.5;0}),0)</f>
        <v>0</v>
      </c>
      <c r="AM89" s="70"/>
      <c r="AN89" s="73">
        <f>IF(AM89,LOOKUP(AM89,{1;2;3;4;5;6;7;8;9;10;11;12;13;14;15;16;17;18;19;20;21},{15;12.5;10.5;9;8;7.5;7;6.5;6;5.5;5;4.5;4;3.5;3;2.5;2;1.5;1;0.5;0}),0)</f>
        <v>0</v>
      </c>
      <c r="AO89" s="70"/>
      <c r="AP89" s="67">
        <f>IF(AO89,LOOKUP(AO89,{1;2;3;4;5;6;7;8;9;10;11;12;13;14;15;16;17;18;19;20;21},{30;25;21;18;16;15;14;13;12;11;10;9;8;7;6;5;4;3;2;1;0}),0)</f>
        <v>0</v>
      </c>
      <c r="AQ89" s="70"/>
      <c r="AR89" s="69">
        <f>IF(AQ89,LOOKUP(AQ89,{1;2;3;4;5;6;7;8;9;10;11;12;13;14;15;16;17;18;19;20;21},{30;25;21;18;16;15;14;13;12;11;10;9;8;7;6;5;4;3;2;1;0}),0)</f>
        <v>0</v>
      </c>
      <c r="AS89" s="70"/>
      <c r="AT89" s="69">
        <f>IF(AS89,LOOKUP(AS89,{1;2;3;4;5;6;7;8;9;10;11;12;13;14;15;16;17;18;19;20;21},{30;25;21;18;16;15;14;13;12;11;10;9;8;7;6;5;4;3;2;1;0}),0)</f>
        <v>0</v>
      </c>
      <c r="AU89" s="70"/>
      <c r="AV89" s="69">
        <f>IF(AU89,LOOKUP(AU89,{1;2;3;4;5;6;7;8;9;10;11;12;13;14;15;16;17;18;19;20;21},{30;25;21;18;16;15;14;13;12;11;10;9;8;7;6;5;4;3;2;1;0}),0)</f>
        <v>0</v>
      </c>
      <c r="AW89" s="70"/>
      <c r="AX89" s="74">
        <f>IF(AW89,LOOKUP(AW89,{1;2;3;4;5;6;7;8;9;10;11;12;13;14;15;16;17;18;19;20;21},{60;50;42;36;32;30;28;26;24;22;20;18;16;14;12;10;8;6;4;2;0}),0)</f>
        <v>0</v>
      </c>
      <c r="AY89" s="70"/>
      <c r="AZ89" s="71">
        <f>IF(AY89,LOOKUP(AY89,{1;2;3;4;5;6;7;8;9;10;11;12;13;14;15;16;17;18;19;20;21},{60;50;42;36;32;30;28;26;24;22;20;18;16;14;12;10;8;6;4;2;0}),0)</f>
        <v>0</v>
      </c>
      <c r="BA89" s="70"/>
      <c r="BB89" s="71">
        <f>IF(BA89,LOOKUP(BA89,{1;2;3;4;5;6;7;8;9;10;11;12;13;14;15;16;17;18;19;20;21},{60;50;42;36;32;30;28;26;24;22;20;18;16;14;12;10;8;6;4;2;0}),0)</f>
        <v>0</v>
      </c>
      <c r="BC89" s="56">
        <f t="shared" si="1"/>
        <v>0</v>
      </c>
    </row>
    <row r="90" spans="1:55" ht="16" customHeight="1" x14ac:dyDescent="0.2">
      <c r="A90" s="57">
        <f>RANK(I90,$I$6:$I$253)</f>
        <v>85</v>
      </c>
      <c r="B90" s="17"/>
      <c r="C90" s="59" t="s">
        <v>190</v>
      </c>
      <c r="D90" s="60" t="s">
        <v>191</v>
      </c>
      <c r="E90" s="61" t="str">
        <f>C90&amp;D90</f>
        <v>LinardKindschi</v>
      </c>
      <c r="F90" s="82"/>
      <c r="G90" s="80"/>
      <c r="H90" s="63" t="str">
        <f>IF(ISBLANK(G90),"",IF(G90&gt;1994.9,"U23","SR"))</f>
        <v/>
      </c>
      <c r="I90" s="64">
        <f>(N90+P90+R90+T90+V90+X90+Z90+AB90+AD90+AF90+AH90+AJ90+AL90+AN90+AP90+AR90+AT90+AV90+AZ90+AX90+BB90)</f>
        <v>6</v>
      </c>
      <c r="J90" s="46">
        <f>N90+R90+X90+AB90+AD90+AH90+AP90+AX90</f>
        <v>0</v>
      </c>
      <c r="K90" s="65">
        <f>P90+T90+V90+Z90+AF90+AJ90+AL90+AN90+AR90+AT90+AV90+AZ90+BB90</f>
        <v>6</v>
      </c>
      <c r="L90" s="17"/>
      <c r="M90" s="66"/>
      <c r="N90" s="67">
        <f>IF(M90,LOOKUP(M90,{1;2;3;4;5;6;7;8;9;10;11;12;13;14;15;16;17;18;19;20;21},{30;25;21;18;16;15;14;13;12;11;10;9;8;7;6;5;4;3;2;1;0}),0)</f>
        <v>0</v>
      </c>
      <c r="O90" s="66"/>
      <c r="P90" s="69">
        <f>IF(O90,LOOKUP(O90,{1;2;3;4;5;6;7;8;9;10;11;12;13;14;15;16;17;18;19;20;21},{30;25;21;18;16;15;14;13;12;11;10;9;8;7;6;5;4;3;2;1;0}),0)</f>
        <v>0</v>
      </c>
      <c r="Q90" s="70"/>
      <c r="R90" s="67">
        <f>IF(Q90,LOOKUP(Q90,{1;2;3;4;5;6;7;8;9;10;11;12;13;14;15;16;17;18;19;20;21},{30;25;21;18;16;15;14;13;12;11;10;9;8;7;6;5;4;3;2;1;0}),0)</f>
        <v>0</v>
      </c>
      <c r="S90" s="70"/>
      <c r="T90" s="69">
        <f>IF(S90,LOOKUP(S90,{1;2;3;4;5;6;7;8;9;10;11;12;13;14;15;16;17;18;19;20;21},{30;25;21;18;16;15;14;13;12;11;10;9;8;7;6;5;4;3;2;1;0}),0)</f>
        <v>0</v>
      </c>
      <c r="U90" s="70"/>
      <c r="V90" s="71">
        <f>IF(U90,LOOKUP(U90,{1;2;3;4;5;6;7;8;9;10;11;12;13;14;15;16;17;18;19;20;21},{60;50;42;36;32;30;28;26;24;22;20;18;16;14;12;10;8;6;4;2;0}),0)</f>
        <v>0</v>
      </c>
      <c r="W90" s="70"/>
      <c r="X90" s="67">
        <f>IF(W90,LOOKUP(W90,{1;2;3;4;5;6;7;8;9;10;11;12;13;14;15;16;17;18;19;20;21},{60;50;42;36;32;30;28;26;24;22;20;18;16;14;12;10;8;6;4;2;0}),0)</f>
        <v>0</v>
      </c>
      <c r="Y90" s="70"/>
      <c r="Z90" s="71">
        <f>IF(Y90,LOOKUP(Y90,{1;2;3;4;5;6;7;8;9;10;11;12;13;14;15;16;17;18;19;20;21},{60;50;42;36;32;30;28;26;24;22;20;18;16;14;12;10;8;6;4;2;0}),0)</f>
        <v>0</v>
      </c>
      <c r="AA90" s="70"/>
      <c r="AB90" s="67">
        <f>IF(AA90,LOOKUP(AA90,{1;2;3;4;5;6;7;8;9;10;11;12;13;14;15;16;17;18;19;20;21},{60;50;42;36;32;30;28;26;24;22;20;18;16;14;12;10;8;6;4;2;0}),0)</f>
        <v>0</v>
      </c>
      <c r="AC90" s="70"/>
      <c r="AD90" s="67">
        <f>IF(AC90,LOOKUP(AC90,{1;2;3;4;5;6;7;8;9;10;11;12;13;14;15;16;17;18;19;20;21},{30;25;21;18;16;15;14;13;12;11;10;9;8;7;6;5;4;3;2;1;0}),0)</f>
        <v>0</v>
      </c>
      <c r="AE90" s="70"/>
      <c r="AF90" s="69">
        <f>IF(AE90,LOOKUP(AE90,{1;2;3;4;5;6;7;8;9;10;11;12;13;14;15;16;17;18;19;20;21},{30;25;21;18;16;15;14;13;12;11;10;9;8;7;6;5;4;3;2;1;0}),0)</f>
        <v>0</v>
      </c>
      <c r="AG90" s="70"/>
      <c r="AH90" s="67">
        <f>IF(AG90,LOOKUP(AG90,{1;2;3;4;5;6;7;8;9;10;11;12;13;14;15;16;17;18;19;20;21},{30;25;21;18;16;15;14;13;12;11;10;9;8;7;6;5;4;3;2;1;0}),0)</f>
        <v>0</v>
      </c>
      <c r="AI90" s="70"/>
      <c r="AJ90" s="69">
        <f>IF(AI90,LOOKUP(AI90,{1;2;3;4;5;6;7;8;9;10;11;12;13;14;15;16;17;18;19;20;21},{30;25;21;18;16;15;14;13;12;11;10;9;8;7;6;5;4;3;2;1;0}),0)</f>
        <v>0</v>
      </c>
      <c r="AK90" s="70"/>
      <c r="AL90" s="69">
        <f>IF(AK90,LOOKUP(AK90,{1;2;3;4;5;6;7;8;9;10;11;12;13;14;15;16;17;18;19;20;21},{15;12.5;10.5;9;8;7.5;7;6.5;6;5.5;5;4.5;4;3.5;3;2.5;2;1.5;1;0.5;0}),0)</f>
        <v>0</v>
      </c>
      <c r="AM90" s="70"/>
      <c r="AN90" s="73">
        <f>IF(AM90,LOOKUP(AM90,{1;2;3;4;5;6;7;8;9;10;11;12;13;14;15;16;17;18;19;20;21},{15;12.5;10.5;9;8;7.5;7;6.5;6;5.5;5;4.5;4;3.5;3;2.5;2;1.5;1;0.5;0}),0)</f>
        <v>0</v>
      </c>
      <c r="AO90" s="70"/>
      <c r="AP90" s="67">
        <f>IF(AO90,LOOKUP(AO90,{1;2;3;4;5;6;7;8;9;10;11;12;13;14;15;16;17;18;19;20;21},{30;25;21;18;16;15;14;13;12;11;10;9;8;7;6;5;4;3;2;1;0}),0)</f>
        <v>0</v>
      </c>
      <c r="AQ90" s="70"/>
      <c r="AR90" s="69">
        <f>IF(AQ90,LOOKUP(AQ90,{1;2;3;4;5;6;7;8;9;10;11;12;13;14;15;16;17;18;19;20;21},{30;25;21;18;16;15;14;13;12;11;10;9;8;7;6;5;4;3;2;1;0}),0)</f>
        <v>0</v>
      </c>
      <c r="AS90" s="70"/>
      <c r="AT90" s="69">
        <f>IF(AS90,LOOKUP(AS90,{1;2;3;4;5;6;7;8;9;10;11;12;13;14;15;16;17;18;19;20;21},{30;25;21;18;16;15;14;13;12;11;10;9;8;7;6;5;4;3;2;1;0}),0)</f>
        <v>0</v>
      </c>
      <c r="AU90" s="72">
        <v>15</v>
      </c>
      <c r="AV90" s="69">
        <f>IF(AU90,LOOKUP(AU90,{1;2;3;4;5;6;7;8;9;10;11;12;13;14;15;16;17;18;19;20;21},{30;25;21;18;16;15;14;13;12;11;10;9;8;7;6;5;4;3;2;1;0}),0)</f>
        <v>6</v>
      </c>
      <c r="AW90" s="70"/>
      <c r="AX90" s="74">
        <f>IF(AW90,LOOKUP(AW90,{1;2;3;4;5;6;7;8;9;10;11;12;13;14;15;16;17;18;19;20;21},{60;50;42;36;32;30;28;26;24;22;20;18;16;14;12;10;8;6;4;2;0}),0)</f>
        <v>0</v>
      </c>
      <c r="AY90" s="70"/>
      <c r="AZ90" s="71">
        <f>IF(AY90,LOOKUP(AY90,{1;2;3;4;5;6;7;8;9;10;11;12;13;14;15;16;17;18;19;20;21},{60;50;42;36;32;30;28;26;24;22;20;18;16;14;12;10;8;6;4;2;0}),0)</f>
        <v>0</v>
      </c>
      <c r="BA90" s="70"/>
      <c r="BB90" s="71">
        <f>IF(BA90,LOOKUP(BA90,{1;2;3;4;5;6;7;8;9;10;11;12;13;14;15;16;17;18;19;20;21},{60;50;42;36;32;30;28;26;24;22;20;18;16;14;12;10;8;6;4;2;0}),0)</f>
        <v>0</v>
      </c>
      <c r="BC90" s="56">
        <f t="shared" si="1"/>
        <v>0</v>
      </c>
    </row>
    <row r="91" spans="1:55" ht="16" customHeight="1" x14ac:dyDescent="0.2">
      <c r="A91" s="57">
        <f>RANK(I91,$I$6:$I$253)</f>
        <v>85</v>
      </c>
      <c r="B91" s="17"/>
      <c r="C91" s="75" t="s">
        <v>192</v>
      </c>
      <c r="D91" s="76" t="s">
        <v>193</v>
      </c>
      <c r="E91" s="61" t="str">
        <f>C91&amp;D91</f>
        <v>BorgarNORRUD</v>
      </c>
      <c r="F91" s="62">
        <v>2017</v>
      </c>
      <c r="G91" s="80"/>
      <c r="H91" s="63" t="str">
        <f>IF(ISBLANK(G91),"",IF(G91&gt;1994.9,"U23","SR"))</f>
        <v/>
      </c>
      <c r="I91" s="64">
        <f>(N91+P91+R91+T91+V91+X91+Z91+AB91+AD91+AF91+AH91+AJ91+AL91+AN91+AP91+AR91+AT91+AV91+AZ91+AX91+BB91)</f>
        <v>6</v>
      </c>
      <c r="J91" s="46">
        <f>N91+R91+X91+AB91+AD91+AH91+AP91+AX91</f>
        <v>6</v>
      </c>
      <c r="K91" s="65">
        <f>P91+T91+V91+Z91+AF91+AJ91+AL91+AN91+AR91+AT91+AV91+AZ91+BB91</f>
        <v>0</v>
      </c>
      <c r="L91" s="17"/>
      <c r="M91" s="66"/>
      <c r="N91" s="67">
        <f>IF(M91,LOOKUP(M91,{1;2;3;4;5;6;7;8;9;10;11;12;13;14;15;16;17;18;19;20;21},{30;25;21;18;16;15;14;13;12;11;10;9;8;7;6;5;4;3;2;1;0}),0)</f>
        <v>0</v>
      </c>
      <c r="O91" s="66"/>
      <c r="P91" s="69">
        <f>IF(O91,LOOKUP(O91,{1;2;3;4;5;6;7;8;9;10;11;12;13;14;15;16;17;18;19;20;21},{30;25;21;18;16;15;14;13;12;11;10;9;8;7;6;5;4;3;2;1;0}),0)</f>
        <v>0</v>
      </c>
      <c r="Q91" s="72">
        <v>15</v>
      </c>
      <c r="R91" s="67">
        <f>IF(Q91,LOOKUP(Q91,{1;2;3;4;5;6;7;8;9;10;11;12;13;14;15;16;17;18;19;20;21},{30;25;21;18;16;15;14;13;12;11;10;9;8;7;6;5;4;3;2;1;0}),0)</f>
        <v>6</v>
      </c>
      <c r="S91" s="70"/>
      <c r="T91" s="69">
        <f>IF(S91,LOOKUP(S91,{1;2;3;4;5;6;7;8;9;10;11;12;13;14;15;16;17;18;19;20;21},{30;25;21;18;16;15;14;13;12;11;10;9;8;7;6;5;4;3;2;1;0}),0)</f>
        <v>0</v>
      </c>
      <c r="U91" s="70"/>
      <c r="V91" s="71">
        <f>IF(U91,LOOKUP(U91,{1;2;3;4;5;6;7;8;9;10;11;12;13;14;15;16;17;18;19;20;21},{60;50;42;36;32;30;28;26;24;22;20;18;16;14;12;10;8;6;4;2;0}),0)</f>
        <v>0</v>
      </c>
      <c r="W91" s="70"/>
      <c r="X91" s="67">
        <f>IF(W91,LOOKUP(W91,{1;2;3;4;5;6;7;8;9;10;11;12;13;14;15;16;17;18;19;20;21},{60;50;42;36;32;30;28;26;24;22;20;18;16;14;12;10;8;6;4;2;0}),0)</f>
        <v>0</v>
      </c>
      <c r="Y91" s="70"/>
      <c r="Z91" s="71">
        <f>IF(Y91,LOOKUP(Y91,{1;2;3;4;5;6;7;8;9;10;11;12;13;14;15;16;17;18;19;20;21},{60;50;42;36;32;30;28;26;24;22;20;18;16;14;12;10;8;6;4;2;0}),0)</f>
        <v>0</v>
      </c>
      <c r="AA91" s="70"/>
      <c r="AB91" s="67">
        <f>IF(AA91,LOOKUP(AA91,{1;2;3;4;5;6;7;8;9;10;11;12;13;14;15;16;17;18;19;20;21},{60;50;42;36;32;30;28;26;24;22;20;18;16;14;12;10;8;6;4;2;0}),0)</f>
        <v>0</v>
      </c>
      <c r="AC91" s="70"/>
      <c r="AD91" s="67">
        <f>IF(AC91,LOOKUP(AC91,{1;2;3;4;5;6;7;8;9;10;11;12;13;14;15;16;17;18;19;20;21},{30;25;21;18;16;15;14;13;12;11;10;9;8;7;6;5;4;3;2;1;0}),0)</f>
        <v>0</v>
      </c>
      <c r="AE91" s="70"/>
      <c r="AF91" s="69">
        <f>IF(AE91,LOOKUP(AE91,{1;2;3;4;5;6;7;8;9;10;11;12;13;14;15;16;17;18;19;20;21},{30;25;21;18;16;15;14;13;12;11;10;9;8;7;6;5;4;3;2;1;0}),0)</f>
        <v>0</v>
      </c>
      <c r="AG91" s="70"/>
      <c r="AH91" s="67">
        <f>IF(AG91,LOOKUP(AG91,{1;2;3;4;5;6;7;8;9;10;11;12;13;14;15;16;17;18;19;20;21},{30;25;21;18;16;15;14;13;12;11;10;9;8;7;6;5;4;3;2;1;0}),0)</f>
        <v>0</v>
      </c>
      <c r="AI91" s="70"/>
      <c r="AJ91" s="69">
        <f>IF(AI91,LOOKUP(AI91,{1;2;3;4;5;6;7;8;9;10;11;12;13;14;15;16;17;18;19;20;21},{30;25;21;18;16;15;14;13;12;11;10;9;8;7;6;5;4;3;2;1;0}),0)</f>
        <v>0</v>
      </c>
      <c r="AK91" s="70"/>
      <c r="AL91" s="69">
        <f>IF(AK91,LOOKUP(AK91,{1;2;3;4;5;6;7;8;9;10;11;12;13;14;15;16;17;18;19;20;21},{15;12.5;10.5;9;8;7.5;7;6.5;6;5.5;5;4.5;4;3.5;3;2.5;2;1.5;1;0.5;0}),0)</f>
        <v>0</v>
      </c>
      <c r="AM91" s="70"/>
      <c r="AN91" s="73">
        <f>IF(AM91,LOOKUP(AM91,{1;2;3;4;5;6;7;8;9;10;11;12;13;14;15;16;17;18;19;20;21},{15;12.5;10.5;9;8;7.5;7;6.5;6;5.5;5;4.5;4;3.5;3;2.5;2;1.5;1;0.5;0}),0)</f>
        <v>0</v>
      </c>
      <c r="AO91" s="70"/>
      <c r="AP91" s="67">
        <f>IF(AO91,LOOKUP(AO91,{1;2;3;4;5;6;7;8;9;10;11;12;13;14;15;16;17;18;19;20;21},{30;25;21;18;16;15;14;13;12;11;10;9;8;7;6;5;4;3;2;1;0}),0)</f>
        <v>0</v>
      </c>
      <c r="AQ91" s="70"/>
      <c r="AR91" s="69">
        <f>IF(AQ91,LOOKUP(AQ91,{1;2;3;4;5;6;7;8;9;10;11;12;13;14;15;16;17;18;19;20;21},{30;25;21;18;16;15;14;13;12;11;10;9;8;7;6;5;4;3;2;1;0}),0)</f>
        <v>0</v>
      </c>
      <c r="AS91" s="70"/>
      <c r="AT91" s="69">
        <f>IF(AS91,LOOKUP(AS91,{1;2;3;4;5;6;7;8;9;10;11;12;13;14;15;16;17;18;19;20;21},{30;25;21;18;16;15;14;13;12;11;10;9;8;7;6;5;4;3;2;1;0}),0)</f>
        <v>0</v>
      </c>
      <c r="AU91" s="70"/>
      <c r="AV91" s="69">
        <f>IF(AU91,LOOKUP(AU91,{1;2;3;4;5;6;7;8;9;10;11;12;13;14;15;16;17;18;19;20;21},{30;25;21;18;16;15;14;13;12;11;10;9;8;7;6;5;4;3;2;1;0}),0)</f>
        <v>0</v>
      </c>
      <c r="AW91" s="70"/>
      <c r="AX91" s="74">
        <f>IF(AW91,LOOKUP(AW91,{1;2;3;4;5;6;7;8;9;10;11;12;13;14;15;16;17;18;19;20;21},{60;50;42;36;32;30;28;26;24;22;20;18;16;14;12;10;8;6;4;2;0}),0)</f>
        <v>0</v>
      </c>
      <c r="AY91" s="70"/>
      <c r="AZ91" s="71">
        <f>IF(AY91,LOOKUP(AY91,{1;2;3;4;5;6;7;8;9;10;11;12;13;14;15;16;17;18;19;20;21},{60;50;42;36;32;30;28;26;24;22;20;18;16;14;12;10;8;6;4;2;0}),0)</f>
        <v>0</v>
      </c>
      <c r="BA91" s="70"/>
      <c r="BB91" s="71">
        <f>IF(BA91,LOOKUP(BA91,{1;2;3;4;5;6;7;8;9;10;11;12;13;14;15;16;17;18;19;20;21},{60;50;42;36;32;30;28;26;24;22;20;18;16;14;12;10;8;6;4;2;0}),0)</f>
        <v>0</v>
      </c>
      <c r="BC91" s="56">
        <f t="shared" si="1"/>
        <v>0</v>
      </c>
    </row>
    <row r="92" spans="1:55" ht="16" customHeight="1" x14ac:dyDescent="0.2">
      <c r="A92" s="57">
        <f>RANK(I92,$I$6:$I$253)</f>
        <v>85</v>
      </c>
      <c r="B92" s="17"/>
      <c r="C92" s="59" t="s">
        <v>55</v>
      </c>
      <c r="D92" s="60" t="s">
        <v>194</v>
      </c>
      <c r="E92" s="61" t="str">
        <f>C92&amp;D92</f>
        <v>JackSchrupp</v>
      </c>
      <c r="F92" s="82"/>
      <c r="G92" s="80"/>
      <c r="H92" s="63" t="str">
        <f>IF(ISBLANK(G92),"",IF(G92&gt;1994.9,"U23","SR"))</f>
        <v/>
      </c>
      <c r="I92" s="64">
        <f>(N92+P92+R92+T92+V92+X92+Z92+AB92+AD92+AF92+AH92+AJ92+AL92+AN92+AP92+AR92+AT92+AV92+AZ92+AX92+BB92)</f>
        <v>6</v>
      </c>
      <c r="J92" s="46">
        <f>N92+R92+X92+AB92+AD92+AH92+AP92+AX92</f>
        <v>6</v>
      </c>
      <c r="K92" s="65">
        <f>P92+T92+V92+Z92+AF92+AJ92+AL92+AN92+AR92+AT92+AV92+AZ92+BB92</f>
        <v>0</v>
      </c>
      <c r="L92" s="17"/>
      <c r="M92" s="66"/>
      <c r="N92" s="67">
        <f>IF(M92,LOOKUP(M92,{1;2;3;4;5;6;7;8;9;10;11;12;13;14;15;16;17;18;19;20;21},{30;25;21;18;16;15;14;13;12;11;10;9;8;7;6;5;4;3;2;1;0}),0)</f>
        <v>0</v>
      </c>
      <c r="O92" s="66"/>
      <c r="P92" s="69">
        <f>IF(O92,LOOKUP(O92,{1;2;3;4;5;6;7;8;9;10;11;12;13;14;15;16;17;18;19;20;21},{30;25;21;18;16;15;14;13;12;11;10;9;8;7;6;5;4;3;2;1;0}),0)</f>
        <v>0</v>
      </c>
      <c r="Q92" s="70"/>
      <c r="R92" s="67">
        <f>IF(Q92,LOOKUP(Q92,{1;2;3;4;5;6;7;8;9;10;11;12;13;14;15;16;17;18;19;20;21},{30;25;21;18;16;15;14;13;12;11;10;9;8;7;6;5;4;3;2;1;0}),0)</f>
        <v>0</v>
      </c>
      <c r="S92" s="70"/>
      <c r="T92" s="69">
        <f>IF(S92,LOOKUP(S92,{1;2;3;4;5;6;7;8;9;10;11;12;13;14;15;16;17;18;19;20;21},{30;25;21;18;16;15;14;13;12;11;10;9;8;7;6;5;4;3;2;1;0}),0)</f>
        <v>0</v>
      </c>
      <c r="U92" s="70"/>
      <c r="V92" s="71">
        <f>IF(U92,LOOKUP(U92,{1;2;3;4;5;6;7;8;9;10;11;12;13;14;15;16;17;18;19;20;21},{60;50;42;36;32;30;28;26;24;22;20;18;16;14;12;10;8;6;4;2;0}),0)</f>
        <v>0</v>
      </c>
      <c r="W92" s="70"/>
      <c r="X92" s="67">
        <f>IF(W92,LOOKUP(W92,{1;2;3;4;5;6;7;8;9;10;11;12;13;14;15;16;17;18;19;20;21},{60;50;42;36;32;30;28;26;24;22;20;18;16;14;12;10;8;6;4;2;0}),0)</f>
        <v>0</v>
      </c>
      <c r="Y92" s="70"/>
      <c r="Z92" s="71">
        <f>IF(Y92,LOOKUP(Y92,{1;2;3;4;5;6;7;8;9;10;11;12;13;14;15;16;17;18;19;20;21},{60;50;42;36;32;30;28;26;24;22;20;18;16;14;12;10;8;6;4;2;0}),0)</f>
        <v>0</v>
      </c>
      <c r="AA92" s="70"/>
      <c r="AB92" s="67">
        <f>IF(AA92,LOOKUP(AA92,{1;2;3;4;5;6;7;8;9;10;11;12;13;14;15;16;17;18;19;20;21},{60;50;42;36;32;30;28;26;24;22;20;18;16;14;12;10;8;6;4;2;0}),0)</f>
        <v>0</v>
      </c>
      <c r="AC92" s="72">
        <v>15</v>
      </c>
      <c r="AD92" s="67">
        <f>IF(AC92,LOOKUP(AC92,{1;2;3;4;5;6;7;8;9;10;11;12;13;14;15;16;17;18;19;20;21},{30;25;21;18;16;15;14;13;12;11;10;9;8;7;6;5;4;3;2;1;0}),0)</f>
        <v>6</v>
      </c>
      <c r="AE92" s="70"/>
      <c r="AF92" s="69">
        <f>IF(AE92,LOOKUP(AE92,{1;2;3;4;5;6;7;8;9;10;11;12;13;14;15;16;17;18;19;20;21},{30;25;21;18;16;15;14;13;12;11;10;9;8;7;6;5;4;3;2;1;0}),0)</f>
        <v>0</v>
      </c>
      <c r="AG92" s="70"/>
      <c r="AH92" s="67">
        <f>IF(AG92,LOOKUP(AG92,{1;2;3;4;5;6;7;8;9;10;11;12;13;14;15;16;17;18;19;20;21},{30;25;21;18;16;15;14;13;12;11;10;9;8;7;6;5;4;3;2;1;0}),0)</f>
        <v>0</v>
      </c>
      <c r="AI92" s="70"/>
      <c r="AJ92" s="69">
        <f>IF(AI92,LOOKUP(AI92,{1;2;3;4;5;6;7;8;9;10;11;12;13;14;15;16;17;18;19;20;21},{30;25;21;18;16;15;14;13;12;11;10;9;8;7;6;5;4;3;2;1;0}),0)</f>
        <v>0</v>
      </c>
      <c r="AK92" s="70"/>
      <c r="AL92" s="69">
        <f>IF(AK92,LOOKUP(AK92,{1;2;3;4;5;6;7;8;9;10;11;12;13;14;15;16;17;18;19;20;21},{15;12.5;10.5;9;8;7.5;7;6.5;6;5.5;5;4.5;4;3.5;3;2.5;2;1.5;1;0.5;0}),0)</f>
        <v>0</v>
      </c>
      <c r="AM92" s="70"/>
      <c r="AN92" s="73">
        <f>IF(AM92,LOOKUP(AM92,{1;2;3;4;5;6;7;8;9;10;11;12;13;14;15;16;17;18;19;20;21},{15;12.5;10.5;9;8;7.5;7;6.5;6;5.5;5;4.5;4;3.5;3;2.5;2;1.5;1;0.5;0}),0)</f>
        <v>0</v>
      </c>
      <c r="AO92" s="70"/>
      <c r="AP92" s="67">
        <f>IF(AO92,LOOKUP(AO92,{1;2;3;4;5;6;7;8;9;10;11;12;13;14;15;16;17;18;19;20;21},{30;25;21;18;16;15;14;13;12;11;10;9;8;7;6;5;4;3;2;1;0}),0)</f>
        <v>0</v>
      </c>
      <c r="AQ92" s="70"/>
      <c r="AR92" s="69">
        <f>IF(AQ92,LOOKUP(AQ92,{1;2;3;4;5;6;7;8;9;10;11;12;13;14;15;16;17;18;19;20;21},{30;25;21;18;16;15;14;13;12;11;10;9;8;7;6;5;4;3;2;1;0}),0)</f>
        <v>0</v>
      </c>
      <c r="AS92" s="70"/>
      <c r="AT92" s="69">
        <f>IF(AS92,LOOKUP(AS92,{1;2;3;4;5;6;7;8;9;10;11;12;13;14;15;16;17;18;19;20;21},{30;25;21;18;16;15;14;13;12;11;10;9;8;7;6;5;4;3;2;1;0}),0)</f>
        <v>0</v>
      </c>
      <c r="AU92" s="70"/>
      <c r="AV92" s="69">
        <f>IF(AU92,LOOKUP(AU92,{1;2;3;4;5;6;7;8;9;10;11;12;13;14;15;16;17;18;19;20;21},{30;25;21;18;16;15;14;13;12;11;10;9;8;7;6;5;4;3;2;1;0}),0)</f>
        <v>0</v>
      </c>
      <c r="AW92" s="70"/>
      <c r="AX92" s="74">
        <f>IF(AW92,LOOKUP(AW92,{1;2;3;4;5;6;7;8;9;10;11;12;13;14;15;16;17;18;19;20;21},{60;50;42;36;32;30;28;26;24;22;20;18;16;14;12;10;8;6;4;2;0}),0)</f>
        <v>0</v>
      </c>
      <c r="AY92" s="70"/>
      <c r="AZ92" s="71">
        <f>IF(AY92,LOOKUP(AY92,{1;2;3;4;5;6;7;8;9;10;11;12;13;14;15;16;17;18;19;20;21},{60;50;42;36;32;30;28;26;24;22;20;18;16;14;12;10;8;6;4;2;0}),0)</f>
        <v>0</v>
      </c>
      <c r="BA92" s="70"/>
      <c r="BB92" s="71">
        <f>IF(BA92,LOOKUP(BA92,{1;2;3;4;5;6;7;8;9;10;11;12;13;14;15;16;17;18;19;20;21},{60;50;42;36;32;30;28;26;24;22;20;18;16;14;12;10;8;6;4;2;0}),0)</f>
        <v>0</v>
      </c>
      <c r="BC92" s="56">
        <f t="shared" si="1"/>
        <v>0</v>
      </c>
    </row>
    <row r="93" spans="1:55" ht="16" customHeight="1" x14ac:dyDescent="0.2">
      <c r="A93" s="57">
        <f>RANK(I93,$I$6:$I$253)</f>
        <v>85</v>
      </c>
      <c r="B93" s="17"/>
      <c r="C93" s="59" t="s">
        <v>195</v>
      </c>
      <c r="D93" s="60" t="s">
        <v>196</v>
      </c>
      <c r="E93" s="61" t="str">
        <f>C93&amp;D93</f>
        <v>LarkinWasmuth</v>
      </c>
      <c r="F93" s="82"/>
      <c r="G93" s="80"/>
      <c r="H93" s="63" t="str">
        <f>IF(ISBLANK(G93),"",IF(G93&gt;1994.9,"U23","SR"))</f>
        <v/>
      </c>
      <c r="I93" s="64">
        <f>(N93+P93+R93+T93+V93+X93+Z93+AB93+AD93+AF93+AH93+AJ93+AL93+AN93+AP93+AR93+AT93+AV93+AZ93+AX93+BB93)</f>
        <v>6</v>
      </c>
      <c r="J93" s="46">
        <f>N93+R93+X93+AB93+AD93+AH93+AP93+AX93</f>
        <v>6</v>
      </c>
      <c r="K93" s="65">
        <f>P93+T93+V93+Z93+AF93+AJ93+AL93+AN93+AR93+AT93+AV93+AZ93+BB93</f>
        <v>0</v>
      </c>
      <c r="L93" s="17"/>
      <c r="M93" s="66"/>
      <c r="N93" s="67">
        <f>IF(M93,LOOKUP(M93,{1;2;3;4;5;6;7;8;9;10;11;12;13;14;15;16;17;18;19;20;21},{30;25;21;18;16;15;14;13;12;11;10;9;8;7;6;5;4;3;2;1;0}),0)</f>
        <v>0</v>
      </c>
      <c r="O93" s="66"/>
      <c r="P93" s="69">
        <f>IF(O93,LOOKUP(O93,{1;2;3;4;5;6;7;8;9;10;11;12;13;14;15;16;17;18;19;20;21},{30;25;21;18;16;15;14;13;12;11;10;9;8;7;6;5;4;3;2;1;0}),0)</f>
        <v>0</v>
      </c>
      <c r="Q93" s="70"/>
      <c r="R93" s="67">
        <f>IF(Q93,LOOKUP(Q93,{1;2;3;4;5;6;7;8;9;10;11;12;13;14;15;16;17;18;19;20;21},{30;25;21;18;16;15;14;13;12;11;10;9;8;7;6;5;4;3;2;1;0}),0)</f>
        <v>0</v>
      </c>
      <c r="S93" s="70"/>
      <c r="T93" s="69">
        <f>IF(S93,LOOKUP(S93,{1;2;3;4;5;6;7;8;9;10;11;12;13;14;15;16;17;18;19;20;21},{30;25;21;18;16;15;14;13;12;11;10;9;8;7;6;5;4;3;2;1;0}),0)</f>
        <v>0</v>
      </c>
      <c r="U93" s="70"/>
      <c r="V93" s="71">
        <f>IF(U93,LOOKUP(U93,{1;2;3;4;5;6;7;8;9;10;11;12;13;14;15;16;17;18;19;20;21},{60;50;42;36;32;30;28;26;24;22;20;18;16;14;12;10;8;6;4;2;0}),0)</f>
        <v>0</v>
      </c>
      <c r="W93" s="70"/>
      <c r="X93" s="67">
        <f>IF(W93,LOOKUP(W93,{1;2;3;4;5;6;7;8;9;10;11;12;13;14;15;16;17;18;19;20;21},{60;50;42;36;32;30;28;26;24;22;20;18;16;14;12;10;8;6;4;2;0}),0)</f>
        <v>0</v>
      </c>
      <c r="Y93" s="70"/>
      <c r="Z93" s="71">
        <f>IF(Y93,LOOKUP(Y93,{1;2;3;4;5;6;7;8;9;10;11;12;13;14;15;16;17;18;19;20;21},{60;50;42;36;32;30;28;26;24;22;20;18;16;14;12;10;8;6;4;2;0}),0)</f>
        <v>0</v>
      </c>
      <c r="AA93" s="70"/>
      <c r="AB93" s="67">
        <f>IF(AA93,LOOKUP(AA93,{1;2;3;4;5;6;7;8;9;10;11;12;13;14;15;16;17;18;19;20;21},{60;50;42;36;32;30;28;26;24;22;20;18;16;14;12;10;8;6;4;2;0}),0)</f>
        <v>0</v>
      </c>
      <c r="AC93" s="70"/>
      <c r="AD93" s="67">
        <f>IF(AC93,LOOKUP(AC93,{1;2;3;4;5;6;7;8;9;10;11;12;13;14;15;16;17;18;19;20;21},{30;25;21;18;16;15;14;13;12;11;10;9;8;7;6;5;4;3;2;1;0}),0)</f>
        <v>0</v>
      </c>
      <c r="AE93" s="70"/>
      <c r="AF93" s="69">
        <f>IF(AE93,LOOKUP(AE93,{1;2;3;4;5;6;7;8;9;10;11;12;13;14;15;16;17;18;19;20;21},{30;25;21;18;16;15;14;13;12;11;10;9;8;7;6;5;4;3;2;1;0}),0)</f>
        <v>0</v>
      </c>
      <c r="AG93" s="72">
        <v>15</v>
      </c>
      <c r="AH93" s="67">
        <f>IF(AG93,LOOKUP(AG93,{1;2;3;4;5;6;7;8;9;10;11;12;13;14;15;16;17;18;19;20;21},{30;25;21;18;16;15;14;13;12;11;10;9;8;7;6;5;4;3;2;1;0}),0)</f>
        <v>6</v>
      </c>
      <c r="AI93" s="70"/>
      <c r="AJ93" s="69">
        <f>IF(AI93,LOOKUP(AI93,{1;2;3;4;5;6;7;8;9;10;11;12;13;14;15;16;17;18;19;20;21},{30;25;21;18;16;15;14;13;12;11;10;9;8;7;6;5;4;3;2;1;0}),0)</f>
        <v>0</v>
      </c>
      <c r="AK93" s="70"/>
      <c r="AL93" s="69">
        <f>IF(AK93,LOOKUP(AK93,{1;2;3;4;5;6;7;8;9;10;11;12;13;14;15;16;17;18;19;20;21},{15;12.5;10.5;9;8;7.5;7;6.5;6;5.5;5;4.5;4;3.5;3;2.5;2;1.5;1;0.5;0}),0)</f>
        <v>0</v>
      </c>
      <c r="AM93" s="70"/>
      <c r="AN93" s="73">
        <f>IF(AM93,LOOKUP(AM93,{1;2;3;4;5;6;7;8;9;10;11;12;13;14;15;16;17;18;19;20;21},{15;12.5;10.5;9;8;7.5;7;6.5;6;5.5;5;4.5;4;3.5;3;2.5;2;1.5;1;0.5;0}),0)</f>
        <v>0</v>
      </c>
      <c r="AO93" s="70"/>
      <c r="AP93" s="67">
        <f>IF(AO93,LOOKUP(AO93,{1;2;3;4;5;6;7;8;9;10;11;12;13;14;15;16;17;18;19;20;21},{30;25;21;18;16;15;14;13;12;11;10;9;8;7;6;5;4;3;2;1;0}),0)</f>
        <v>0</v>
      </c>
      <c r="AQ93" s="70"/>
      <c r="AR93" s="69">
        <f>IF(AQ93,LOOKUP(AQ93,{1;2;3;4;5;6;7;8;9;10;11;12;13;14;15;16;17;18;19;20;21},{30;25;21;18;16;15;14;13;12;11;10;9;8;7;6;5;4;3;2;1;0}),0)</f>
        <v>0</v>
      </c>
      <c r="AS93" s="70"/>
      <c r="AT93" s="69">
        <f>IF(AS93,LOOKUP(AS93,{1;2;3;4;5;6;7;8;9;10;11;12;13;14;15;16;17;18;19;20;21},{30;25;21;18;16;15;14;13;12;11;10;9;8;7;6;5;4;3;2;1;0}),0)</f>
        <v>0</v>
      </c>
      <c r="AU93" s="70"/>
      <c r="AV93" s="69">
        <f>IF(AU93,LOOKUP(AU93,{1;2;3;4;5;6;7;8;9;10;11;12;13;14;15;16;17;18;19;20;21},{30;25;21;18;16;15;14;13;12;11;10;9;8;7;6;5;4;3;2;1;0}),0)</f>
        <v>0</v>
      </c>
      <c r="AW93" s="70"/>
      <c r="AX93" s="74">
        <f>IF(AW93,LOOKUP(AW93,{1;2;3;4;5;6;7;8;9;10;11;12;13;14;15;16;17;18;19;20;21},{60;50;42;36;32;30;28;26;24;22;20;18;16;14;12;10;8;6;4;2;0}),0)</f>
        <v>0</v>
      </c>
      <c r="AY93" s="70"/>
      <c r="AZ93" s="71">
        <f>IF(AY93,LOOKUP(AY93,{1;2;3;4;5;6;7;8;9;10;11;12;13;14;15;16;17;18;19;20;21},{60;50;42;36;32;30;28;26;24;22;20;18;16;14;12;10;8;6;4;2;0}),0)</f>
        <v>0</v>
      </c>
      <c r="BA93" s="70"/>
      <c r="BB93" s="71">
        <f>IF(BA93,LOOKUP(BA93,{1;2;3;4;5;6;7;8;9;10;11;12;13;14;15;16;17;18;19;20;21},{60;50;42;36;32;30;28;26;24;22;20;18;16;14;12;10;8;6;4;2;0}),0)</f>
        <v>0</v>
      </c>
      <c r="BC93" s="56">
        <f t="shared" si="1"/>
        <v>0</v>
      </c>
    </row>
    <row r="94" spans="1:55" ht="16" customHeight="1" x14ac:dyDescent="0.2">
      <c r="A94" s="57">
        <f>RANK(I94,$I$6:$I$253)</f>
        <v>89</v>
      </c>
      <c r="B94" s="17"/>
      <c r="C94" s="59" t="s">
        <v>197</v>
      </c>
      <c r="D94" s="60" t="s">
        <v>198</v>
      </c>
      <c r="E94" s="61" t="str">
        <f>C94&amp;D94</f>
        <v>SergioBonaldi</v>
      </c>
      <c r="F94" s="82"/>
      <c r="G94" s="80"/>
      <c r="H94" s="63" t="str">
        <f>IF(ISBLANK(G94),"",IF(G94&gt;1994.9,"U23","SR"))</f>
        <v/>
      </c>
      <c r="I94" s="64">
        <f>(N94+P94+R94+T94+V94+X94+Z94+AB94+AD94+AF94+AH94+AJ94+AL94+AN94+AP94+AR94+AT94+AV94+AZ94+AX94+BB94)</f>
        <v>5</v>
      </c>
      <c r="J94" s="46">
        <f>N94+R94+X94+AB94+AD94+AH94+AP94+AX94</f>
        <v>0</v>
      </c>
      <c r="K94" s="65">
        <f>P94+T94+V94+Z94+AF94+AJ94+AL94+AN94+AR94+AT94+AV94+AZ94+BB94</f>
        <v>5</v>
      </c>
      <c r="L94" s="17"/>
      <c r="M94" s="66"/>
      <c r="N94" s="67">
        <f>IF(M94,LOOKUP(M94,{1;2;3;4;5;6;7;8;9;10;11;12;13;14;15;16;17;18;19;20;21},{30;25;21;18;16;15;14;13;12;11;10;9;8;7;6;5;4;3;2;1;0}),0)</f>
        <v>0</v>
      </c>
      <c r="O94" s="66"/>
      <c r="P94" s="69">
        <f>IF(O94,LOOKUP(O94,{1;2;3;4;5;6;7;8;9;10;11;12;13;14;15;16;17;18;19;20;21},{30;25;21;18;16;15;14;13;12;11;10;9;8;7;6;5;4;3;2;1;0}),0)</f>
        <v>0</v>
      </c>
      <c r="Q94" s="70"/>
      <c r="R94" s="67">
        <f>IF(Q94,LOOKUP(Q94,{1;2;3;4;5;6;7;8;9;10;11;12;13;14;15;16;17;18;19;20;21},{30;25;21;18;16;15;14;13;12;11;10;9;8;7;6;5;4;3;2;1;0}),0)</f>
        <v>0</v>
      </c>
      <c r="S94" s="70"/>
      <c r="T94" s="69">
        <f>IF(S94,LOOKUP(S94,{1;2;3;4;5;6;7;8;9;10;11;12;13;14;15;16;17;18;19;20;21},{30;25;21;18;16;15;14;13;12;11;10;9;8;7;6;5;4;3;2;1;0}),0)</f>
        <v>0</v>
      </c>
      <c r="U94" s="70"/>
      <c r="V94" s="71">
        <f>IF(U94,LOOKUP(U94,{1;2;3;4;5;6;7;8;9;10;11;12;13;14;15;16;17;18;19;20;21},{60;50;42;36;32;30;28;26;24;22;20;18;16;14;12;10;8;6;4;2;0}),0)</f>
        <v>0</v>
      </c>
      <c r="W94" s="70"/>
      <c r="X94" s="67">
        <f>IF(W94,LOOKUP(W94,{1;2;3;4;5;6;7;8;9;10;11;12;13;14;15;16;17;18;19;20;21},{60;50;42;36;32;30;28;26;24;22;20;18;16;14;12;10;8;6;4;2;0}),0)</f>
        <v>0</v>
      </c>
      <c r="Y94" s="70"/>
      <c r="Z94" s="71">
        <f>IF(Y94,LOOKUP(Y94,{1;2;3;4;5;6;7;8;9;10;11;12;13;14;15;16;17;18;19;20;21},{60;50;42;36;32;30;28;26;24;22;20;18;16;14;12;10;8;6;4;2;0}),0)</f>
        <v>0</v>
      </c>
      <c r="AA94" s="70"/>
      <c r="AB94" s="67">
        <f>IF(AA94,LOOKUP(AA94,{1;2;3;4;5;6;7;8;9;10;11;12;13;14;15;16;17;18;19;20;21},{60;50;42;36;32;30;28;26;24;22;20;18;16;14;12;10;8;6;4;2;0}),0)</f>
        <v>0</v>
      </c>
      <c r="AC94" s="70"/>
      <c r="AD94" s="67">
        <f>IF(AC94,LOOKUP(AC94,{1;2;3;4;5;6;7;8;9;10;11;12;13;14;15;16;17;18;19;20;21},{30;25;21;18;16;15;14;13;12;11;10;9;8;7;6;5;4;3;2;1;0}),0)</f>
        <v>0</v>
      </c>
      <c r="AE94" s="70"/>
      <c r="AF94" s="69">
        <f>IF(AE94,LOOKUP(AE94,{1;2;3;4;5;6;7;8;9;10;11;12;13;14;15;16;17;18;19;20;21},{30;25;21;18;16;15;14;13;12;11;10;9;8;7;6;5;4;3;2;1;0}),0)</f>
        <v>0</v>
      </c>
      <c r="AG94" s="70"/>
      <c r="AH94" s="67">
        <f>IF(AG94,LOOKUP(AG94,{1;2;3;4;5;6;7;8;9;10;11;12;13;14;15;16;17;18;19;20;21},{30;25;21;18;16;15;14;13;12;11;10;9;8;7;6;5;4;3;2;1;0}),0)</f>
        <v>0</v>
      </c>
      <c r="AI94" s="70"/>
      <c r="AJ94" s="69">
        <f>IF(AI94,LOOKUP(AI94,{1;2;3;4;5;6;7;8;9;10;11;12;13;14;15;16;17;18;19;20;21},{30;25;21;18;16;15;14;13;12;11;10;9;8;7;6;5;4;3;2;1;0}),0)</f>
        <v>0</v>
      </c>
      <c r="AK94" s="70"/>
      <c r="AL94" s="69">
        <f>IF(AK94,LOOKUP(AK94,{1;2;3;4;5;6;7;8;9;10;11;12;13;14;15;16;17;18;19;20;21},{15;12.5;10.5;9;8;7.5;7;6.5;6;5.5;5;4.5;4;3.5;3;2.5;2;1.5;1;0.5;0}),0)</f>
        <v>0</v>
      </c>
      <c r="AM94" s="70"/>
      <c r="AN94" s="73">
        <f>IF(AM94,LOOKUP(AM94,{1;2;3;4;5;6;7;8;9;10;11;12;13;14;15;16;17;18;19;20;21},{15;12.5;10.5;9;8;7.5;7;6.5;6;5.5;5;4.5;4;3.5;3;2.5;2;1.5;1;0.5;0}),0)</f>
        <v>0</v>
      </c>
      <c r="AO94" s="70"/>
      <c r="AP94" s="67">
        <f>IF(AO94,LOOKUP(AO94,{1;2;3;4;5;6;7;8;9;10;11;12;13;14;15;16;17;18;19;20;21},{30;25;21;18;16;15;14;13;12;11;10;9;8;7;6;5;4;3;2;1;0}),0)</f>
        <v>0</v>
      </c>
      <c r="AQ94" s="70"/>
      <c r="AR94" s="69">
        <f>IF(AQ94,LOOKUP(AQ94,{1;2;3;4;5;6;7;8;9;10;11;12;13;14;15;16;17;18;19;20;21},{30;25;21;18;16;15;14;13;12;11;10;9;8;7;6;5;4;3;2;1;0}),0)</f>
        <v>0</v>
      </c>
      <c r="AS94" s="70"/>
      <c r="AT94" s="69">
        <f>IF(AS94,LOOKUP(AS94,{1;2;3;4;5;6;7;8;9;10;11;12;13;14;15;16;17;18;19;20;21},{30;25;21;18;16;15;14;13;12;11;10;9;8;7;6;5;4;3;2;1;0}),0)</f>
        <v>0</v>
      </c>
      <c r="AU94" s="72">
        <v>16</v>
      </c>
      <c r="AV94" s="69">
        <f>IF(AU94,LOOKUP(AU94,{1;2;3;4;5;6;7;8;9;10;11;12;13;14;15;16;17;18;19;20;21},{30;25;21;18;16;15;14;13;12;11;10;9;8;7;6;5;4;3;2;1;0}),0)</f>
        <v>5</v>
      </c>
      <c r="AW94" s="70"/>
      <c r="AX94" s="74">
        <f>IF(AW94,LOOKUP(AW94,{1;2;3;4;5;6;7;8;9;10;11;12;13;14;15;16;17;18;19;20;21},{60;50;42;36;32;30;28;26;24;22;20;18;16;14;12;10;8;6;4;2;0}),0)</f>
        <v>0</v>
      </c>
      <c r="AY94" s="70"/>
      <c r="AZ94" s="71">
        <f>IF(AY94,LOOKUP(AY94,{1;2;3;4;5;6;7;8;9;10;11;12;13;14;15;16;17;18;19;20;21},{60;50;42;36;32;30;28;26;24;22;20;18;16;14;12;10;8;6;4;2;0}),0)</f>
        <v>0</v>
      </c>
      <c r="BA94" s="70"/>
      <c r="BB94" s="71">
        <f>IF(BA94,LOOKUP(BA94,{1;2;3;4;5;6;7;8;9;10;11;12;13;14;15;16;17;18;19;20;21},{60;50;42;36;32;30;28;26;24;22;20;18;16;14;12;10;8;6;4;2;0}),0)</f>
        <v>0</v>
      </c>
      <c r="BC94" s="56">
        <f t="shared" si="1"/>
        <v>0</v>
      </c>
    </row>
    <row r="95" spans="1:55" ht="16" customHeight="1" x14ac:dyDescent="0.2">
      <c r="A95" s="57">
        <f>RANK(I95,$I$6:$I$253)</f>
        <v>89</v>
      </c>
      <c r="B95" s="17"/>
      <c r="C95" s="59" t="s">
        <v>199</v>
      </c>
      <c r="D95" s="60" t="s">
        <v>200</v>
      </c>
      <c r="E95" s="61" t="str">
        <f>C95&amp;D95</f>
        <v>FergusFoster</v>
      </c>
      <c r="F95" s="82"/>
      <c r="G95" s="80"/>
      <c r="H95" s="63" t="str">
        <f>IF(ISBLANK(G95),"",IF(G95&gt;1994.9,"U23","SR"))</f>
        <v/>
      </c>
      <c r="I95" s="64">
        <f>(N95+P95+R95+T95+V95+X95+Z95+AB95+AD95+AF95+AH95+AJ95+AL95+AN95+AP95+AR95+AT95+AV95+AZ95+AX95+BB95)</f>
        <v>5</v>
      </c>
      <c r="J95" s="46">
        <f>N95+R95+X95+AB95+AD95+AH95+AP95+AX95</f>
        <v>5</v>
      </c>
      <c r="K95" s="65">
        <f>P95+T95+V95+Z95+AF95+AJ95+AL95+AN95+AR95+AT95+AV95+AZ95+BB95</f>
        <v>0</v>
      </c>
      <c r="L95" s="17"/>
      <c r="M95" s="66"/>
      <c r="N95" s="67">
        <f>IF(M95,LOOKUP(M95,{1;2;3;4;5;6;7;8;9;10;11;12;13;14;15;16;17;18;19;20;21},{30;25;21;18;16;15;14;13;12;11;10;9;8;7;6;5;4;3;2;1;0}),0)</f>
        <v>0</v>
      </c>
      <c r="O95" s="66"/>
      <c r="P95" s="69">
        <f>IF(O95,LOOKUP(O95,{1;2;3;4;5;6;7;8;9;10;11;12;13;14;15;16;17;18;19;20;21},{30;25;21;18;16;15;14;13;12;11;10;9;8;7;6;5;4;3;2;1;0}),0)</f>
        <v>0</v>
      </c>
      <c r="Q95" s="70"/>
      <c r="R95" s="67">
        <f>IF(Q95,LOOKUP(Q95,{1;2;3;4;5;6;7;8;9;10;11;12;13;14;15;16;17;18;19;20;21},{30;25;21;18;16;15;14;13;12;11;10;9;8;7;6;5;4;3;2;1;0}),0)</f>
        <v>0</v>
      </c>
      <c r="S95" s="70"/>
      <c r="T95" s="69">
        <f>IF(S95,LOOKUP(S95,{1;2;3;4;5;6;7;8;9;10;11;12;13;14;15;16;17;18;19;20;21},{30;25;21;18;16;15;14;13;12;11;10;9;8;7;6;5;4;3;2;1;0}),0)</f>
        <v>0</v>
      </c>
      <c r="U95" s="70"/>
      <c r="V95" s="71">
        <f>IF(U95,LOOKUP(U95,{1;2;3;4;5;6;7;8;9;10;11;12;13;14;15;16;17;18;19;20;21},{60;50;42;36;32;30;28;26;24;22;20;18;16;14;12;10;8;6;4;2;0}),0)</f>
        <v>0</v>
      </c>
      <c r="W95" s="70"/>
      <c r="X95" s="67">
        <f>IF(W95,LOOKUP(W95,{1;2;3;4;5;6;7;8;9;10;11;12;13;14;15;16;17;18;19;20;21},{60;50;42;36;32;30;28;26;24;22;20;18;16;14;12;10;8;6;4;2;0}),0)</f>
        <v>0</v>
      </c>
      <c r="Y95" s="70"/>
      <c r="Z95" s="71">
        <f>IF(Y95,LOOKUP(Y95,{1;2;3;4;5;6;7;8;9;10;11;12;13;14;15;16;17;18;19;20;21},{60;50;42;36;32;30;28;26;24;22;20;18;16;14;12;10;8;6;4;2;0}),0)</f>
        <v>0</v>
      </c>
      <c r="AA95" s="70"/>
      <c r="AB95" s="67">
        <f>IF(AA95,LOOKUP(AA95,{1;2;3;4;5;6;7;8;9;10;11;12;13;14;15;16;17;18;19;20;21},{60;50;42;36;32;30;28;26;24;22;20;18;16;14;12;10;8;6;4;2;0}),0)</f>
        <v>0</v>
      </c>
      <c r="AC95" s="70"/>
      <c r="AD95" s="67">
        <f>IF(AC95,LOOKUP(AC95,{1;2;3;4;5;6;7;8;9;10;11;12;13;14;15;16;17;18;19;20;21},{30;25;21;18;16;15;14;13;12;11;10;9;8;7;6;5;4;3;2;1;0}),0)</f>
        <v>0</v>
      </c>
      <c r="AE95" s="70"/>
      <c r="AF95" s="69">
        <f>IF(AE95,LOOKUP(AE95,{1;2;3;4;5;6;7;8;9;10;11;12;13;14;15;16;17;18;19;20;21},{30;25;21;18;16;15;14;13;12;11;10;9;8;7;6;5;4;3;2;1;0}),0)</f>
        <v>0</v>
      </c>
      <c r="AG95" s="70"/>
      <c r="AH95" s="67">
        <f>IF(AG95,LOOKUP(AG95,{1;2;3;4;5;6;7;8;9;10;11;12;13;14;15;16;17;18;19;20;21},{30;25;21;18;16;15;14;13;12;11;10;9;8;7;6;5;4;3;2;1;0}),0)</f>
        <v>0</v>
      </c>
      <c r="AI95" s="70"/>
      <c r="AJ95" s="69">
        <f>IF(AI95,LOOKUP(AI95,{1;2;3;4;5;6;7;8;9;10;11;12;13;14;15;16;17;18;19;20;21},{30;25;21;18;16;15;14;13;12;11;10;9;8;7;6;5;4;3;2;1;0}),0)</f>
        <v>0</v>
      </c>
      <c r="AK95" s="70"/>
      <c r="AL95" s="69">
        <f>IF(AK95,LOOKUP(AK95,{1;2;3;4;5;6;7;8;9;10;11;12;13;14;15;16;17;18;19;20;21},{15;12.5;10.5;9;8;7.5;7;6.5;6;5.5;5;4.5;4;3.5;3;2.5;2;1.5;1;0.5;0}),0)</f>
        <v>0</v>
      </c>
      <c r="AM95" s="70"/>
      <c r="AN95" s="73">
        <f>IF(AM95,LOOKUP(AM95,{1;2;3;4;5;6;7;8;9;10;11;12;13;14;15;16;17;18;19;20;21},{15;12.5;10.5;9;8;7.5;7;6.5;6;5.5;5;4.5;4;3.5;3;2.5;2;1.5;1;0.5;0}),0)</f>
        <v>0</v>
      </c>
      <c r="AO95" s="72">
        <v>16</v>
      </c>
      <c r="AP95" s="67">
        <f>IF(AO95,LOOKUP(AO95,{1;2;3;4;5;6;7;8;9;10;11;12;13;14;15;16;17;18;19;20;21},{30;25;21;18;16;15;14;13;12;11;10;9;8;7;6;5;4;3;2;1;0}),0)</f>
        <v>5</v>
      </c>
      <c r="AQ95" s="70"/>
      <c r="AR95" s="69">
        <f>IF(AQ95,LOOKUP(AQ95,{1;2;3;4;5;6;7;8;9;10;11;12;13;14;15;16;17;18;19;20;21},{30;25;21;18;16;15;14;13;12;11;10;9;8;7;6;5;4;3;2;1;0}),0)</f>
        <v>0</v>
      </c>
      <c r="AS95" s="70"/>
      <c r="AT95" s="69">
        <f>IF(AS95,LOOKUP(AS95,{1;2;3;4;5;6;7;8;9;10;11;12;13;14;15;16;17;18;19;20;21},{30;25;21;18;16;15;14;13;12;11;10;9;8;7;6;5;4;3;2;1;0}),0)</f>
        <v>0</v>
      </c>
      <c r="AU95" s="70"/>
      <c r="AV95" s="69">
        <f>IF(AU95,LOOKUP(AU95,{1;2;3;4;5;6;7;8;9;10;11;12;13;14;15;16;17;18;19;20;21},{30;25;21;18;16;15;14;13;12;11;10;9;8;7;6;5;4;3;2;1;0}),0)</f>
        <v>0</v>
      </c>
      <c r="AW95" s="70"/>
      <c r="AX95" s="74">
        <f>IF(AW95,LOOKUP(AW95,{1;2;3;4;5;6;7;8;9;10;11;12;13;14;15;16;17;18;19;20;21},{60;50;42;36;32;30;28;26;24;22;20;18;16;14;12;10;8;6;4;2;0}),0)</f>
        <v>0</v>
      </c>
      <c r="AY95" s="70"/>
      <c r="AZ95" s="71">
        <f>IF(AY95,LOOKUP(AY95,{1;2;3;4;5;6;7;8;9;10;11;12;13;14;15;16;17;18;19;20;21},{60;50;42;36;32;30;28;26;24;22;20;18;16;14;12;10;8;6;4;2;0}),0)</f>
        <v>0</v>
      </c>
      <c r="BA95" s="70"/>
      <c r="BB95" s="71">
        <f>IF(BA95,LOOKUP(BA95,{1;2;3;4;5;6;7;8;9;10;11;12;13;14;15;16;17;18;19;20;21},{60;50;42;36;32;30;28;26;24;22;20;18;16;14;12;10;8;6;4;2;0}),0)</f>
        <v>0</v>
      </c>
      <c r="BC95" s="56">
        <f t="shared" si="1"/>
        <v>0</v>
      </c>
    </row>
    <row r="96" spans="1:55" ht="16" customHeight="1" x14ac:dyDescent="0.2">
      <c r="A96" s="57">
        <f>RANK(I96,$I$6:$I$253)</f>
        <v>89</v>
      </c>
      <c r="B96" s="17"/>
      <c r="C96" s="59" t="s">
        <v>203</v>
      </c>
      <c r="D96" s="60" t="s">
        <v>204</v>
      </c>
      <c r="E96" s="61" t="str">
        <f>C96&amp;D96</f>
        <v>PeterWolter</v>
      </c>
      <c r="F96" s="82"/>
      <c r="G96" s="80"/>
      <c r="H96" s="63" t="str">
        <f>IF(ISBLANK(G96),"",IF(G96&gt;1994.9,"U23","SR"))</f>
        <v/>
      </c>
      <c r="I96" s="64">
        <f>(N96+P96+R96+T96+V96+X96+Z96+AB96+AD96+AF96+AH96+AJ96+AL96+AN96+AP96+AR96+AT96+AV96+AZ96+AX96+BB96)</f>
        <v>5</v>
      </c>
      <c r="J96" s="46">
        <f>N96+R96+X96+AB96+AD96+AH96+AP96+AX96</f>
        <v>5</v>
      </c>
      <c r="K96" s="65">
        <f>P96+T96+V96+Z96+AF96+AJ96+AL96+AN96+AR96+AT96+AV96+AZ96+BB96</f>
        <v>0</v>
      </c>
      <c r="L96" s="17"/>
      <c r="M96" s="66"/>
      <c r="N96" s="67">
        <f>IF(M96,LOOKUP(M96,{1;2;3;4;5;6;7;8;9;10;11;12;13;14;15;16;17;18;19;20;21},{30;25;21;18;16;15;14;13;12;11;10;9;8;7;6;5;4;3;2;1;0}),0)</f>
        <v>0</v>
      </c>
      <c r="O96" s="66"/>
      <c r="P96" s="69">
        <f>IF(O96,LOOKUP(O96,{1;2;3;4;5;6;7;8;9;10;11;12;13;14;15;16;17;18;19;20;21},{30;25;21;18;16;15;14;13;12;11;10;9;8;7;6;5;4;3;2;1;0}),0)</f>
        <v>0</v>
      </c>
      <c r="Q96" s="70"/>
      <c r="R96" s="67">
        <f>IF(Q96,LOOKUP(Q96,{1;2;3;4;5;6;7;8;9;10;11;12;13;14;15;16;17;18;19;20;21},{30;25;21;18;16;15;14;13;12;11;10;9;8;7;6;5;4;3;2;1;0}),0)</f>
        <v>0</v>
      </c>
      <c r="S96" s="70"/>
      <c r="T96" s="69">
        <f>IF(S96,LOOKUP(S96,{1;2;3;4;5;6;7;8;9;10;11;12;13;14;15;16;17;18;19;20;21},{30;25;21;18;16;15;14;13;12;11;10;9;8;7;6;5;4;3;2;1;0}),0)</f>
        <v>0</v>
      </c>
      <c r="U96" s="70"/>
      <c r="V96" s="71">
        <f>IF(U96,LOOKUP(U96,{1;2;3;4;5;6;7;8;9;10;11;12;13;14;15;16;17;18;19;20;21},{60;50;42;36;32;30;28;26;24;22;20;18;16;14;12;10;8;6;4;2;0}),0)</f>
        <v>0</v>
      </c>
      <c r="W96" s="70"/>
      <c r="X96" s="67">
        <f>IF(W96,LOOKUP(W96,{1;2;3;4;5;6;7;8;9;10;11;12;13;14;15;16;17;18;19;20;21},{60;50;42;36;32;30;28;26;24;22;20;18;16;14;12;10;8;6;4;2;0}),0)</f>
        <v>0</v>
      </c>
      <c r="Y96" s="70"/>
      <c r="Z96" s="71">
        <f>IF(Y96,LOOKUP(Y96,{1;2;3;4;5;6;7;8;9;10;11;12;13;14;15;16;17;18;19;20;21},{60;50;42;36;32;30;28;26;24;22;20;18;16;14;12;10;8;6;4;2;0}),0)</f>
        <v>0</v>
      </c>
      <c r="AA96" s="70"/>
      <c r="AB96" s="67">
        <f>IF(AA96,LOOKUP(AA96,{1;2;3;4;5;6;7;8;9;10;11;12;13;14;15;16;17;18;19;20;21},{60;50;42;36;32;30;28;26;24;22;20;18;16;14;12;10;8;6;4;2;0}),0)</f>
        <v>0</v>
      </c>
      <c r="AC96" s="72">
        <v>16</v>
      </c>
      <c r="AD96" s="67">
        <f>IF(AC96,LOOKUP(AC96,{1;2;3;4;5;6;7;8;9;10;11;12;13;14;15;16;17;18;19;20;21},{30;25;21;18;16;15;14;13;12;11;10;9;8;7;6;5;4;3;2;1;0}),0)</f>
        <v>5</v>
      </c>
      <c r="AE96" s="70"/>
      <c r="AF96" s="69">
        <f>IF(AE96,LOOKUP(AE96,{1;2;3;4;5;6;7;8;9;10;11;12;13;14;15;16;17;18;19;20;21},{30;25;21;18;16;15;14;13;12;11;10;9;8;7;6;5;4;3;2;1;0}),0)</f>
        <v>0</v>
      </c>
      <c r="AG96" s="70"/>
      <c r="AH96" s="67">
        <f>IF(AG96,LOOKUP(AG96,{1;2;3;4;5;6;7;8;9;10;11;12;13;14;15;16;17;18;19;20;21},{30;25;21;18;16;15;14;13;12;11;10;9;8;7;6;5;4;3;2;1;0}),0)</f>
        <v>0</v>
      </c>
      <c r="AI96" s="70"/>
      <c r="AJ96" s="69">
        <f>IF(AI96,LOOKUP(AI96,{1;2;3;4;5;6;7;8;9;10;11;12;13;14;15;16;17;18;19;20;21},{30;25;21;18;16;15;14;13;12;11;10;9;8;7;6;5;4;3;2;1;0}),0)</f>
        <v>0</v>
      </c>
      <c r="AK96" s="70"/>
      <c r="AL96" s="69">
        <f>IF(AK96,LOOKUP(AK96,{1;2;3;4;5;6;7;8;9;10;11;12;13;14;15;16;17;18;19;20;21},{15;12.5;10.5;9;8;7.5;7;6.5;6;5.5;5;4.5;4;3.5;3;2.5;2;1.5;1;0.5;0}),0)</f>
        <v>0</v>
      </c>
      <c r="AM96" s="70"/>
      <c r="AN96" s="73">
        <f>IF(AM96,LOOKUP(AM96,{1;2;3;4;5;6;7;8;9;10;11;12;13;14;15;16;17;18;19;20;21},{15;12.5;10.5;9;8;7.5;7;6.5;6;5.5;5;4.5;4;3.5;3;2.5;2;1.5;1;0.5;0}),0)</f>
        <v>0</v>
      </c>
      <c r="AO96" s="70"/>
      <c r="AP96" s="67">
        <f>IF(AO96,LOOKUP(AO96,{1;2;3;4;5;6;7;8;9;10;11;12;13;14;15;16;17;18;19;20;21},{30;25;21;18;16;15;14;13;12;11;10;9;8;7;6;5;4;3;2;1;0}),0)</f>
        <v>0</v>
      </c>
      <c r="AQ96" s="70"/>
      <c r="AR96" s="69">
        <f>IF(AQ96,LOOKUP(AQ96,{1;2;3;4;5;6;7;8;9;10;11;12;13;14;15;16;17;18;19;20;21},{30;25;21;18;16;15;14;13;12;11;10;9;8;7;6;5;4;3;2;1;0}),0)</f>
        <v>0</v>
      </c>
      <c r="AS96" s="70"/>
      <c r="AT96" s="69">
        <f>IF(AS96,LOOKUP(AS96,{1;2;3;4;5;6;7;8;9;10;11;12;13;14;15;16;17;18;19;20;21},{30;25;21;18;16;15;14;13;12;11;10;9;8;7;6;5;4;3;2;1;0}),0)</f>
        <v>0</v>
      </c>
      <c r="AU96" s="70"/>
      <c r="AV96" s="69">
        <f>IF(AU96,LOOKUP(AU96,{1;2;3;4;5;6;7;8;9;10;11;12;13;14;15;16;17;18;19;20;21},{30;25;21;18;16;15;14;13;12;11;10;9;8;7;6;5;4;3;2;1;0}),0)</f>
        <v>0</v>
      </c>
      <c r="AW96" s="70"/>
      <c r="AX96" s="74">
        <f>IF(AW96,LOOKUP(AW96,{1;2;3;4;5;6;7;8;9;10;11;12;13;14;15;16;17;18;19;20;21},{60;50;42;36;32;30;28;26;24;22;20;18;16;14;12;10;8;6;4;2;0}),0)</f>
        <v>0</v>
      </c>
      <c r="AY96" s="70"/>
      <c r="AZ96" s="71">
        <f>IF(AY96,LOOKUP(AY96,{1;2;3;4;5;6;7;8;9;10;11;12;13;14;15;16;17;18;19;20;21},{60;50;42;36;32;30;28;26;24;22;20;18;16;14;12;10;8;6;4;2;0}),0)</f>
        <v>0</v>
      </c>
      <c r="BA96" s="70"/>
      <c r="BB96" s="71">
        <f>IF(BA96,LOOKUP(BA96,{1;2;3;4;5;6;7;8;9;10;11;12;13;14;15;16;17;18;19;20;21},{60;50;42;36;32;30;28;26;24;22;20;18;16;14;12;10;8;6;4;2;0}),0)</f>
        <v>0</v>
      </c>
      <c r="BC96" s="56">
        <f t="shared" si="1"/>
        <v>0</v>
      </c>
    </row>
    <row r="97" spans="1:55" ht="16" customHeight="1" x14ac:dyDescent="0.2">
      <c r="A97" s="57">
        <f>RANK(I97,$I$6:$I$253)</f>
        <v>92</v>
      </c>
      <c r="B97" s="17"/>
      <c r="C97" s="59" t="s">
        <v>205</v>
      </c>
      <c r="D97" s="60" t="s">
        <v>206</v>
      </c>
      <c r="E97" s="61" t="str">
        <f>C97&amp;D97</f>
        <v>LeoHipp</v>
      </c>
      <c r="F97" s="82"/>
      <c r="G97" s="80"/>
      <c r="H97" s="63" t="str">
        <f>IF(ISBLANK(G97),"",IF(G97&gt;1994.9,"U23","SR"))</f>
        <v/>
      </c>
      <c r="I97" s="64">
        <f>(N97+P97+R97+T97+V97+X97+Z97+AB97+AD97+AF97+AH97+AJ97+AL97+AN97+AP97+AR97+AT97+AV97+AZ97+AX97+BB97)</f>
        <v>4</v>
      </c>
      <c r="J97" s="46">
        <f>N97+R97+X97+AB97+AD97+AH97+AP97+AX97</f>
        <v>0</v>
      </c>
      <c r="K97" s="65">
        <f>P97+T97+V97+Z97+AF97+AJ97+AL97+AN97+AR97+AT97+AV97+AZ97+BB97</f>
        <v>4</v>
      </c>
      <c r="L97" s="17"/>
      <c r="M97" s="66"/>
      <c r="N97" s="67">
        <f>IF(M97,LOOKUP(M97,{1;2;3;4;5;6;7;8;9;10;11;12;13;14;15;16;17;18;19;20;21},{30;25;21;18;16;15;14;13;12;11;10;9;8;7;6;5;4;3;2;1;0}),0)</f>
        <v>0</v>
      </c>
      <c r="O97" s="66"/>
      <c r="P97" s="69">
        <f>IF(O97,LOOKUP(O97,{1;2;3;4;5;6;7;8;9;10;11;12;13;14;15;16;17;18;19;20;21},{30;25;21;18;16;15;14;13;12;11;10;9;8;7;6;5;4;3;2;1;0}),0)</f>
        <v>0</v>
      </c>
      <c r="Q97" s="70"/>
      <c r="R97" s="67">
        <f>IF(Q97,LOOKUP(Q97,{1;2;3;4;5;6;7;8;9;10;11;12;13;14;15;16;17;18;19;20;21},{30;25;21;18;16;15;14;13;12;11;10;9;8;7;6;5;4;3;2;1;0}),0)</f>
        <v>0</v>
      </c>
      <c r="S97" s="70"/>
      <c r="T97" s="69">
        <f>IF(S97,LOOKUP(S97,{1;2;3;4;5;6;7;8;9;10;11;12;13;14;15;16;17;18;19;20;21},{30;25;21;18;16;15;14;13;12;11;10;9;8;7;6;5;4;3;2;1;0}),0)</f>
        <v>0</v>
      </c>
      <c r="U97" s="70"/>
      <c r="V97" s="71">
        <f>IF(U97,LOOKUP(U97,{1;2;3;4;5;6;7;8;9;10;11;12;13;14;15;16;17;18;19;20;21},{60;50;42;36;32;30;28;26;24;22;20;18;16;14;12;10;8;6;4;2;0}),0)</f>
        <v>0</v>
      </c>
      <c r="W97" s="70"/>
      <c r="X97" s="67">
        <f>IF(W97,LOOKUP(W97,{1;2;3;4;5;6;7;8;9;10;11;12;13;14;15;16;17;18;19;20;21},{60;50;42;36;32;30;28;26;24;22;20;18;16;14;12;10;8;6;4;2;0}),0)</f>
        <v>0</v>
      </c>
      <c r="Y97" s="70"/>
      <c r="Z97" s="71">
        <f>IF(Y97,LOOKUP(Y97,{1;2;3;4;5;6;7;8;9;10;11;12;13;14;15;16;17;18;19;20;21},{60;50;42;36;32;30;28;26;24;22;20;18;16;14;12;10;8;6;4;2;0}),0)</f>
        <v>0</v>
      </c>
      <c r="AA97" s="70"/>
      <c r="AB97" s="67">
        <f>IF(AA97,LOOKUP(AA97,{1;2;3;4;5;6;7;8;9;10;11;12;13;14;15;16;17;18;19;20;21},{60;50;42;36;32;30;28;26;24;22;20;18;16;14;12;10;8;6;4;2;0}),0)</f>
        <v>0</v>
      </c>
      <c r="AC97" s="70"/>
      <c r="AD97" s="67">
        <f>IF(AC97,LOOKUP(AC97,{1;2;3;4;5;6;7;8;9;10;11;12;13;14;15;16;17;18;19;20;21},{30;25;21;18;16;15;14;13;12;11;10;9;8;7;6;5;4;3;2;1;0}),0)</f>
        <v>0</v>
      </c>
      <c r="AE97" s="70"/>
      <c r="AF97" s="69">
        <f>IF(AE97,LOOKUP(AE97,{1;2;3;4;5;6;7;8;9;10;11;12;13;14;15;16;17;18;19;20;21},{30;25;21;18;16;15;14;13;12;11;10;9;8;7;6;5;4;3;2;1;0}),0)</f>
        <v>0</v>
      </c>
      <c r="AG97" s="70"/>
      <c r="AH97" s="67">
        <f>IF(AG97,LOOKUP(AG97,{1;2;3;4;5;6;7;8;9;10;11;12;13;14;15;16;17;18;19;20;21},{30;25;21;18;16;15;14;13;12;11;10;9;8;7;6;5;4;3;2;1;0}),0)</f>
        <v>0</v>
      </c>
      <c r="AI97" s="70"/>
      <c r="AJ97" s="69">
        <f>IF(AI97,LOOKUP(AI97,{1;2;3;4;5;6;7;8;9;10;11;12;13;14;15;16;17;18;19;20;21},{30;25;21;18;16;15;14;13;12;11;10;9;8;7;6;5;4;3;2;1;0}),0)</f>
        <v>0</v>
      </c>
      <c r="AK97" s="70"/>
      <c r="AL97" s="69">
        <f>IF(AK97,LOOKUP(AK97,{1;2;3;4;5;6;7;8;9;10;11;12;13;14;15;16;17;18;19;20;21},{15;12.5;10.5;9;8;7.5;7;6.5;6;5.5;5;4.5;4;3.5;3;2.5;2;1.5;1;0.5;0}),0)</f>
        <v>0</v>
      </c>
      <c r="AM97" s="70"/>
      <c r="AN97" s="73">
        <f>IF(AM97,LOOKUP(AM97,{1;2;3;4;5;6;7;8;9;10;11;12;13;14;15;16;17;18;19;20;21},{15;12.5;10.5;9;8;7.5;7;6.5;6;5.5;5;4.5;4;3.5;3;2.5;2;1.5;1;0.5;0}),0)</f>
        <v>0</v>
      </c>
      <c r="AO97" s="70"/>
      <c r="AP97" s="67">
        <f>IF(AO97,LOOKUP(AO97,{1;2;3;4;5;6;7;8;9;10;11;12;13;14;15;16;17;18;19;20;21},{30;25;21;18;16;15;14;13;12;11;10;9;8;7;6;5;4;3;2;1;0}),0)</f>
        <v>0</v>
      </c>
      <c r="AQ97" s="72">
        <v>17</v>
      </c>
      <c r="AR97" s="69">
        <f>IF(AQ97,LOOKUP(AQ97,{1;2;3;4;5;6;7;8;9;10;11;12;13;14;15;16;17;18;19;20;21},{30;25;21;18;16;15;14;13;12;11;10;9;8;7;6;5;4;3;2;1;0}),0)</f>
        <v>4</v>
      </c>
      <c r="AS97" s="70"/>
      <c r="AT97" s="69">
        <f>IF(AS97,LOOKUP(AS97,{1;2;3;4;5;6;7;8;9;10;11;12;13;14;15;16;17;18;19;20;21},{30;25;21;18;16;15;14;13;12;11;10;9;8;7;6;5;4;3;2;1;0}),0)</f>
        <v>0</v>
      </c>
      <c r="AU97" s="70"/>
      <c r="AV97" s="69">
        <f>IF(AU97,LOOKUP(AU97,{1;2;3;4;5;6;7;8;9;10;11;12;13;14;15;16;17;18;19;20;21},{30;25;21;18;16;15;14;13;12;11;10;9;8;7;6;5;4;3;2;1;0}),0)</f>
        <v>0</v>
      </c>
      <c r="AW97" s="70"/>
      <c r="AX97" s="74">
        <f>IF(AW97,LOOKUP(AW97,{1;2;3;4;5;6;7;8;9;10;11;12;13;14;15;16;17;18;19;20;21},{60;50;42;36;32;30;28;26;24;22;20;18;16;14;12;10;8;6;4;2;0}),0)</f>
        <v>0</v>
      </c>
      <c r="AY97" s="70"/>
      <c r="AZ97" s="71">
        <f>IF(AY97,LOOKUP(AY97,{1;2;3;4;5;6;7;8;9;10;11;12;13;14;15;16;17;18;19;20;21},{60;50;42;36;32;30;28;26;24;22;20;18;16;14;12;10;8;6;4;2;0}),0)</f>
        <v>0</v>
      </c>
      <c r="BA97" s="70"/>
      <c r="BB97" s="71">
        <f>IF(BA97,LOOKUP(BA97,{1;2;3;4;5;6;7;8;9;10;11;12;13;14;15;16;17;18;19;20;21},{60;50;42;36;32;30;28;26;24;22;20;18;16;14;12;10;8;6;4;2;0}),0)</f>
        <v>0</v>
      </c>
      <c r="BC97" s="56">
        <f t="shared" si="1"/>
        <v>0</v>
      </c>
    </row>
    <row r="98" spans="1:55" ht="16" customHeight="1" x14ac:dyDescent="0.2">
      <c r="A98" s="57">
        <f>RANK(I98,$I$6:$I$253)</f>
        <v>92</v>
      </c>
      <c r="B98" s="78">
        <v>3150493</v>
      </c>
      <c r="C98" s="75" t="s">
        <v>207</v>
      </c>
      <c r="D98" s="76" t="s">
        <v>208</v>
      </c>
      <c r="E98" s="61" t="str">
        <f>C98&amp;D98</f>
        <v>KrystofKOPAL</v>
      </c>
      <c r="F98" s="62">
        <v>2017</v>
      </c>
      <c r="G98" s="80"/>
      <c r="H98" s="63" t="str">
        <f>IF(ISBLANK(G98),"",IF(G98&gt;1994.9,"U23","SR"))</f>
        <v/>
      </c>
      <c r="I98" s="64">
        <f>(N98+P98+R98+T98+V98+X98+Z98+AB98+AD98+AF98+AH98+AJ98+AL98+AN98+AP98+AR98+AT98+AV98+AZ98+AX98+BB98)</f>
        <v>4</v>
      </c>
      <c r="J98" s="46">
        <f>N98+R98+X98+AB98+AD98+AH98+AP98+AX98</f>
        <v>4</v>
      </c>
      <c r="K98" s="65">
        <f>P98+T98+V98+Z98+AF98+AJ98+AL98+AN98+AR98+AT98+AV98+AZ98+BB98</f>
        <v>0</v>
      </c>
      <c r="L98" s="17"/>
      <c r="M98" s="66"/>
      <c r="N98" s="67">
        <f>IF(M98,LOOKUP(M98,{1;2;3;4;5;6;7;8;9;10;11;12;13;14;15;16;17;18;19;20;21},{30;25;21;18;16;15;14;13;12;11;10;9;8;7;6;5;4;3;2;1;0}),0)</f>
        <v>0</v>
      </c>
      <c r="O98" s="66"/>
      <c r="P98" s="69">
        <f>IF(O98,LOOKUP(O98,{1;2;3;4;5;6;7;8;9;10;11;12;13;14;15;16;17;18;19;20;21},{30;25;21;18;16;15;14;13;12;11;10;9;8;7;6;5;4;3;2;1;0}),0)</f>
        <v>0</v>
      </c>
      <c r="Q98" s="70"/>
      <c r="R98" s="67">
        <f>IF(Q98,LOOKUP(Q98,{1;2;3;4;5;6;7;8;9;10;11;12;13;14;15;16;17;18;19;20;21},{30;25;21;18;16;15;14;13;12;11;10;9;8;7;6;5;4;3;2;1;0}),0)</f>
        <v>0</v>
      </c>
      <c r="S98" s="70"/>
      <c r="T98" s="69">
        <f>IF(S98,LOOKUP(S98,{1;2;3;4;5;6;7;8;9;10;11;12;13;14;15;16;17;18;19;20;21},{30;25;21;18;16;15;14;13;12;11;10;9;8;7;6;5;4;3;2;1;0}),0)</f>
        <v>0</v>
      </c>
      <c r="U98" s="70"/>
      <c r="V98" s="71">
        <f>IF(U98,LOOKUP(U98,{1;2;3;4;5;6;7;8;9;10;11;12;13;14;15;16;17;18;19;20;21},{60;50;42;36;32;30;28;26;24;22;20;18;16;14;12;10;8;6;4;2;0}),0)</f>
        <v>0</v>
      </c>
      <c r="W98" s="70"/>
      <c r="X98" s="67">
        <f>IF(W98,LOOKUP(W98,{1;2;3;4;5;6;7;8;9;10;11;12;13;14;15;16;17;18;19;20;21},{60;50;42;36;32;30;28;26;24;22;20;18;16;14;12;10;8;6;4;2;0}),0)</f>
        <v>0</v>
      </c>
      <c r="Y98" s="70"/>
      <c r="Z98" s="71">
        <f>IF(Y98,LOOKUP(Y98,{1;2;3;4;5;6;7;8;9;10;11;12;13;14;15;16;17;18;19;20;21},{60;50;42;36;32;30;28;26;24;22;20;18;16;14;12;10;8;6;4;2;0}),0)</f>
        <v>0</v>
      </c>
      <c r="AA98" s="70"/>
      <c r="AB98" s="67">
        <f>IF(AA98,LOOKUP(AA98,{1;2;3;4;5;6;7;8;9;10;11;12;13;14;15;16;17;18;19;20;21},{60;50;42;36;32;30;28;26;24;22;20;18;16;14;12;10;8;6;4;2;0}),0)</f>
        <v>0</v>
      </c>
      <c r="AC98" s="70"/>
      <c r="AD98" s="67">
        <f>IF(AC98,LOOKUP(AC98,{1;2;3;4;5;6;7;8;9;10;11;12;13;14;15;16;17;18;19;20;21},{30;25;21;18;16;15;14;13;12;11;10;9;8;7;6;5;4;3;2;1;0}),0)</f>
        <v>0</v>
      </c>
      <c r="AE98" s="70"/>
      <c r="AF98" s="69">
        <f>IF(AE98,LOOKUP(AE98,{1;2;3;4;5;6;7;8;9;10;11;12;13;14;15;16;17;18;19;20;21},{30;25;21;18;16;15;14;13;12;11;10;9;8;7;6;5;4;3;2;1;0}),0)</f>
        <v>0</v>
      </c>
      <c r="AG98" s="70"/>
      <c r="AH98" s="67">
        <f>IF(AG98,LOOKUP(AG98,{1;2;3;4;5;6;7;8;9;10;11;12;13;14;15;16;17;18;19;20;21},{30;25;21;18;16;15;14;13;12;11;10;9;8;7;6;5;4;3;2;1;0}),0)</f>
        <v>0</v>
      </c>
      <c r="AI98" s="70"/>
      <c r="AJ98" s="69">
        <f>IF(AI98,LOOKUP(AI98,{1;2;3;4;5;6;7;8;9;10;11;12;13;14;15;16;17;18;19;20;21},{30;25;21;18;16;15;14;13;12;11;10;9;8;7;6;5;4;3;2;1;0}),0)</f>
        <v>0</v>
      </c>
      <c r="AK98" s="70"/>
      <c r="AL98" s="69">
        <f>IF(AK98,LOOKUP(AK98,{1;2;3;4;5;6;7;8;9;10;11;12;13;14;15;16;17;18;19;20;21},{15;12.5;10.5;9;8;7.5;7;6.5;6;5.5;5;4.5;4;3.5;3;2.5;2;1.5;1;0.5;0}),0)</f>
        <v>0</v>
      </c>
      <c r="AM98" s="70"/>
      <c r="AN98" s="73">
        <f>IF(AM98,LOOKUP(AM98,{1;2;3;4;5;6;7;8;9;10;11;12;13;14;15;16;17;18;19;20;21},{15;12.5;10.5;9;8;7.5;7;6.5;6;5.5;5;4.5;4;3.5;3;2.5;2;1.5;1;0.5;0}),0)</f>
        <v>0</v>
      </c>
      <c r="AO98" s="72">
        <v>17</v>
      </c>
      <c r="AP98" s="67">
        <f>IF(AO98,LOOKUP(AO98,{1;2;3;4;5;6;7;8;9;10;11;12;13;14;15;16;17;18;19;20;21},{30;25;21;18;16;15;14;13;12;11;10;9;8;7;6;5;4;3;2;1;0}),0)</f>
        <v>4</v>
      </c>
      <c r="AQ98" s="70"/>
      <c r="AR98" s="69">
        <f>IF(AQ98,LOOKUP(AQ98,{1;2;3;4;5;6;7;8;9;10;11;12;13;14;15;16;17;18;19;20;21},{30;25;21;18;16;15;14;13;12;11;10;9;8;7;6;5;4;3;2;1;0}),0)</f>
        <v>0</v>
      </c>
      <c r="AS98" s="70"/>
      <c r="AT98" s="69">
        <f>IF(AS98,LOOKUP(AS98,{1;2;3;4;5;6;7;8;9;10;11;12;13;14;15;16;17;18;19;20;21},{30;25;21;18;16;15;14;13;12;11;10;9;8;7;6;5;4;3;2;1;0}),0)</f>
        <v>0</v>
      </c>
      <c r="AU98" s="70"/>
      <c r="AV98" s="69">
        <f>IF(AU98,LOOKUP(AU98,{1;2;3;4;5;6;7;8;9;10;11;12;13;14;15;16;17;18;19;20;21},{30;25;21;18;16;15;14;13;12;11;10;9;8;7;6;5;4;3;2;1;0}),0)</f>
        <v>0</v>
      </c>
      <c r="AW98" s="70"/>
      <c r="AX98" s="74">
        <f>IF(AW98,LOOKUP(AW98,{1;2;3;4;5;6;7;8;9;10;11;12;13;14;15;16;17;18;19;20;21},{60;50;42;36;32;30;28;26;24;22;20;18;16;14;12;10;8;6;4;2;0}),0)</f>
        <v>0</v>
      </c>
      <c r="AY98" s="70"/>
      <c r="AZ98" s="71">
        <f>IF(AY98,LOOKUP(AY98,{1;2;3;4;5;6;7;8;9;10;11;12;13;14;15;16;17;18;19;20;21},{60;50;42;36;32;30;28;26;24;22;20;18;16;14;12;10;8;6;4;2;0}),0)</f>
        <v>0</v>
      </c>
      <c r="BA98" s="70"/>
      <c r="BB98" s="71">
        <f>IF(BA98,LOOKUP(BA98,{1;2;3;4;5;6;7;8;9;10;11;12;13;14;15;16;17;18;19;20;21},{60;50;42;36;32;30;28;26;24;22;20;18;16;14;12;10;8;6;4;2;0}),0)</f>
        <v>0</v>
      </c>
      <c r="BC98" s="56">
        <f t="shared" si="1"/>
        <v>0</v>
      </c>
    </row>
    <row r="99" spans="1:55" ht="16" customHeight="1" x14ac:dyDescent="0.2">
      <c r="A99" s="57">
        <f>RANK(I99,$I$6:$I$253)</f>
        <v>92</v>
      </c>
      <c r="B99" s="17"/>
      <c r="C99" s="59" t="s">
        <v>209</v>
      </c>
      <c r="D99" s="60" t="s">
        <v>210</v>
      </c>
      <c r="E99" s="61" t="str">
        <f>C99&amp;D99</f>
        <v>MickaelPhilipot</v>
      </c>
      <c r="F99" s="82"/>
      <c r="G99" s="80"/>
      <c r="H99" s="63" t="str">
        <f>IF(ISBLANK(G99),"",IF(G99&gt;1994.9,"U23","SR"))</f>
        <v/>
      </c>
      <c r="I99" s="64">
        <f>(N99+P99+R99+T99+V99+X99+Z99+AB99+AD99+AF99+AH99+AJ99+AL99+AN99+AP99+AR99+AT99+AV99+AZ99+AX99+BB99)</f>
        <v>4</v>
      </c>
      <c r="J99" s="46">
        <f>N99+R99+X99+AB99+AD99+AH99+AP99+AX99</f>
        <v>0</v>
      </c>
      <c r="K99" s="65">
        <f>P99+T99+V99+Z99+AF99+AJ99+AL99+AN99+AR99+AT99+AV99+AZ99+BB99</f>
        <v>4</v>
      </c>
      <c r="L99" s="17"/>
      <c r="M99" s="66"/>
      <c r="N99" s="67">
        <f>IF(M99,LOOKUP(M99,{1;2;3;4;5;6;7;8;9;10;11;12;13;14;15;16;17;18;19;20;21},{30;25;21;18;16;15;14;13;12;11;10;9;8;7;6;5;4;3;2;1;0}),0)</f>
        <v>0</v>
      </c>
      <c r="O99" s="66"/>
      <c r="P99" s="69">
        <f>IF(O99,LOOKUP(O99,{1;2;3;4;5;6;7;8;9;10;11;12;13;14;15;16;17;18;19;20;21},{30;25;21;18;16;15;14;13;12;11;10;9;8;7;6;5;4;3;2;1;0}),0)</f>
        <v>0</v>
      </c>
      <c r="Q99" s="70"/>
      <c r="R99" s="67">
        <f>IF(Q99,LOOKUP(Q99,{1;2;3;4;5;6;7;8;9;10;11;12;13;14;15;16;17;18;19;20;21},{30;25;21;18;16;15;14;13;12;11;10;9;8;7;6;5;4;3;2;1;0}),0)</f>
        <v>0</v>
      </c>
      <c r="S99" s="70"/>
      <c r="T99" s="69">
        <f>IF(S99,LOOKUP(S99,{1;2;3;4;5;6;7;8;9;10;11;12;13;14;15;16;17;18;19;20;21},{30;25;21;18;16;15;14;13;12;11;10;9;8;7;6;5;4;3;2;1;0}),0)</f>
        <v>0</v>
      </c>
      <c r="U99" s="70"/>
      <c r="V99" s="71">
        <f>IF(U99,LOOKUP(U99,{1;2;3;4;5;6;7;8;9;10;11;12;13;14;15;16;17;18;19;20;21},{60;50;42;36;32;30;28;26;24;22;20;18;16;14;12;10;8;6;4;2;0}),0)</f>
        <v>0</v>
      </c>
      <c r="W99" s="70"/>
      <c r="X99" s="67">
        <f>IF(W99,LOOKUP(W99,{1;2;3;4;5;6;7;8;9;10;11;12;13;14;15;16;17;18;19;20;21},{60;50;42;36;32;30;28;26;24;22;20;18;16;14;12;10;8;6;4;2;0}),0)</f>
        <v>0</v>
      </c>
      <c r="Y99" s="70"/>
      <c r="Z99" s="71">
        <f>IF(Y99,LOOKUP(Y99,{1;2;3;4;5;6;7;8;9;10;11;12;13;14;15;16;17;18;19;20;21},{60;50;42;36;32;30;28;26;24;22;20;18;16;14;12;10;8;6;4;2;0}),0)</f>
        <v>0</v>
      </c>
      <c r="AA99" s="70"/>
      <c r="AB99" s="67">
        <f>IF(AA99,LOOKUP(AA99,{1;2;3;4;5;6;7;8;9;10;11;12;13;14;15;16;17;18;19;20;21},{60;50;42;36;32;30;28;26;24;22;20;18;16;14;12;10;8;6;4;2;0}),0)</f>
        <v>0</v>
      </c>
      <c r="AC99" s="70"/>
      <c r="AD99" s="67">
        <f>IF(AC99,LOOKUP(AC99,{1;2;3;4;5;6;7;8;9;10;11;12;13;14;15;16;17;18;19;20;21},{30;25;21;18;16;15;14;13;12;11;10;9;8;7;6;5;4;3;2;1;0}),0)</f>
        <v>0</v>
      </c>
      <c r="AE99" s="70"/>
      <c r="AF99" s="69">
        <f>IF(AE99,LOOKUP(AE99,{1;2;3;4;5;6;7;8;9;10;11;12;13;14;15;16;17;18;19;20;21},{30;25;21;18;16;15;14;13;12;11;10;9;8;7;6;5;4;3;2;1;0}),0)</f>
        <v>0</v>
      </c>
      <c r="AG99" s="70"/>
      <c r="AH99" s="67">
        <f>IF(AG99,LOOKUP(AG99,{1;2;3;4;5;6;7;8;9;10;11;12;13;14;15;16;17;18;19;20;21},{30;25;21;18;16;15;14;13;12;11;10;9;8;7;6;5;4;3;2;1;0}),0)</f>
        <v>0</v>
      </c>
      <c r="AI99" s="70"/>
      <c r="AJ99" s="69">
        <f>IF(AI99,LOOKUP(AI99,{1;2;3;4;5;6;7;8;9;10;11;12;13;14;15;16;17;18;19;20;21},{30;25;21;18;16;15;14;13;12;11;10;9;8;7;6;5;4;3;2;1;0}),0)</f>
        <v>0</v>
      </c>
      <c r="AK99" s="70"/>
      <c r="AL99" s="69">
        <f>IF(AK99,LOOKUP(AK99,{1;2;3;4;5;6;7;8;9;10;11;12;13;14;15;16;17;18;19;20;21},{15;12.5;10.5;9;8;7.5;7;6.5;6;5.5;5;4.5;4;3.5;3;2.5;2;1.5;1;0.5;0}),0)</f>
        <v>0</v>
      </c>
      <c r="AM99" s="70"/>
      <c r="AN99" s="73">
        <f>IF(AM99,LOOKUP(AM99,{1;2;3;4;5;6;7;8;9;10;11;12;13;14;15;16;17;18;19;20;21},{15;12.5;10.5;9;8;7.5;7;6.5;6;5.5;5;4.5;4;3.5;3;2.5;2;1.5;1;0.5;0}),0)</f>
        <v>0</v>
      </c>
      <c r="AO99" s="70"/>
      <c r="AP99" s="67">
        <f>IF(AO99,LOOKUP(AO99,{1;2;3;4;5;6;7;8;9;10;11;12;13;14;15;16;17;18;19;20;21},{30;25;21;18;16;15;14;13;12;11;10;9;8;7;6;5;4;3;2;1;0}),0)</f>
        <v>0</v>
      </c>
      <c r="AQ99" s="70"/>
      <c r="AR99" s="69">
        <f>IF(AQ99,LOOKUP(AQ99,{1;2;3;4;5;6;7;8;9;10;11;12;13;14;15;16;17;18;19;20;21},{30;25;21;18;16;15;14;13;12;11;10;9;8;7;6;5;4;3;2;1;0}),0)</f>
        <v>0</v>
      </c>
      <c r="AS99" s="70"/>
      <c r="AT99" s="69">
        <f>IF(AS99,LOOKUP(AS99,{1;2;3;4;5;6;7;8;9;10;11;12;13;14;15;16;17;18;19;20;21},{30;25;21;18;16;15;14;13;12;11;10;9;8;7;6;5;4;3;2;1;0}),0)</f>
        <v>0</v>
      </c>
      <c r="AU99" s="72">
        <v>17</v>
      </c>
      <c r="AV99" s="69">
        <f>IF(AU99,LOOKUP(AU99,{1;2;3;4;5;6;7;8;9;10;11;12;13;14;15;16;17;18;19;20;21},{30;25;21;18;16;15;14;13;12;11;10;9;8;7;6;5;4;3;2;1;0}),0)</f>
        <v>4</v>
      </c>
      <c r="AW99" s="70"/>
      <c r="AX99" s="74">
        <f>IF(AW99,LOOKUP(AW99,{1;2;3;4;5;6;7;8;9;10;11;12;13;14;15;16;17;18;19;20;21},{60;50;42;36;32;30;28;26;24;22;20;18;16;14;12;10;8;6;4;2;0}),0)</f>
        <v>0</v>
      </c>
      <c r="AY99" s="70"/>
      <c r="AZ99" s="71">
        <f>IF(AY99,LOOKUP(AY99,{1;2;3;4;5;6;7;8;9;10;11;12;13;14;15;16;17;18;19;20;21},{60;50;42;36;32;30;28;26;24;22;20;18;16;14;12;10;8;6;4;2;0}),0)</f>
        <v>0</v>
      </c>
      <c r="BA99" s="70"/>
      <c r="BB99" s="71">
        <f>IF(BA99,LOOKUP(BA99,{1;2;3;4;5;6;7;8;9;10;11;12;13;14;15;16;17;18;19;20;21},{60;50;42;36;32;30;28;26;24;22;20;18;16;14;12;10;8;6;4;2;0}),0)</f>
        <v>0</v>
      </c>
      <c r="BC99" s="56">
        <f t="shared" si="1"/>
        <v>0</v>
      </c>
    </row>
    <row r="100" spans="1:55" ht="16" customHeight="1" x14ac:dyDescent="0.2">
      <c r="A100" s="57">
        <f>RANK(I100,$I$6:$I$253)</f>
        <v>92</v>
      </c>
      <c r="B100" s="92"/>
      <c r="C100" s="59" t="s">
        <v>211</v>
      </c>
      <c r="D100" s="60" t="s">
        <v>212</v>
      </c>
      <c r="E100" s="61" t="str">
        <f>C100&amp;D100</f>
        <v>DylanSyben</v>
      </c>
      <c r="F100" s="82"/>
      <c r="G100" s="80"/>
      <c r="H100" s="63" t="str">
        <f>IF(ISBLANK(G100),"",IF(G100&gt;1994.9,"U23","SR"))</f>
        <v/>
      </c>
      <c r="I100" s="64">
        <f>(N100+P100+R100+T100+V100+X100+Z100+AB100+AD100+AF100+AH100+AJ100+AL100+AN100+AP100+AR100+AT100+AV100+AZ100+AX100+BB100)</f>
        <v>4</v>
      </c>
      <c r="J100" s="46">
        <f>N100+R100+X100+AB100+AD100+AH100+AP100+AX100</f>
        <v>4</v>
      </c>
      <c r="K100" s="65">
        <f>P100+T100+V100+Z100+AF100+AJ100+AL100+AN100+AR100+AT100+AV100+AZ100+BB100</f>
        <v>0</v>
      </c>
      <c r="L100" s="17"/>
      <c r="M100" s="66"/>
      <c r="N100" s="67">
        <f>IF(M100,LOOKUP(M100,{1;2;3;4;5;6;7;8;9;10;11;12;13;14;15;16;17;18;19;20;21},{30;25;21;18;16;15;14;13;12;11;10;9;8;7;6;5;4;3;2;1;0}),0)</f>
        <v>0</v>
      </c>
      <c r="O100" s="66"/>
      <c r="P100" s="69">
        <f>IF(O100,LOOKUP(O100,{1;2;3;4;5;6;7;8;9;10;11;12;13;14;15;16;17;18;19;20;21},{30;25;21;18;16;15;14;13;12;11;10;9;8;7;6;5;4;3;2;1;0}),0)</f>
        <v>0</v>
      </c>
      <c r="Q100" s="70"/>
      <c r="R100" s="67">
        <f>IF(Q100,LOOKUP(Q100,{1;2;3;4;5;6;7;8;9;10;11;12;13;14;15;16;17;18;19;20;21},{30;25;21;18;16;15;14;13;12;11;10;9;8;7;6;5;4;3;2;1;0}),0)</f>
        <v>0</v>
      </c>
      <c r="S100" s="70"/>
      <c r="T100" s="69">
        <f>IF(S100,LOOKUP(S100,{1;2;3;4;5;6;7;8;9;10;11;12;13;14;15;16;17;18;19;20;21},{30;25;21;18;16;15;14;13;12;11;10;9;8;7;6;5;4;3;2;1;0}),0)</f>
        <v>0</v>
      </c>
      <c r="U100" s="70"/>
      <c r="V100" s="71">
        <f>IF(U100,LOOKUP(U100,{1;2;3;4;5;6;7;8;9;10;11;12;13;14;15;16;17;18;19;20;21},{60;50;42;36;32;30;28;26;24;22;20;18;16;14;12;10;8;6;4;2;0}),0)</f>
        <v>0</v>
      </c>
      <c r="W100" s="70"/>
      <c r="X100" s="67">
        <f>IF(W100,LOOKUP(W100,{1;2;3;4;5;6;7;8;9;10;11;12;13;14;15;16;17;18;19;20;21},{60;50;42;36;32;30;28;26;24;22;20;18;16;14;12;10;8;6;4;2;0}),0)</f>
        <v>0</v>
      </c>
      <c r="Y100" s="70"/>
      <c r="Z100" s="71">
        <f>IF(Y100,LOOKUP(Y100,{1;2;3;4;5;6;7;8;9;10;11;12;13;14;15;16;17;18;19;20;21},{60;50;42;36;32;30;28;26;24;22;20;18;16;14;12;10;8;6;4;2;0}),0)</f>
        <v>0</v>
      </c>
      <c r="AA100" s="70"/>
      <c r="AB100" s="67">
        <f>IF(AA100,LOOKUP(AA100,{1;2;3;4;5;6;7;8;9;10;11;12;13;14;15;16;17;18;19;20;21},{60;50;42;36;32;30;28;26;24;22;20;18;16;14;12;10;8;6;4;2;0}),0)</f>
        <v>0</v>
      </c>
      <c r="AC100" s="72">
        <v>17</v>
      </c>
      <c r="AD100" s="67">
        <f>IF(AC100,LOOKUP(AC100,{1;2;3;4;5;6;7;8;9;10;11;12;13;14;15;16;17;18;19;20;21},{30;25;21;18;16;15;14;13;12;11;10;9;8;7;6;5;4;3;2;1;0}),0)</f>
        <v>4</v>
      </c>
      <c r="AE100" s="70"/>
      <c r="AF100" s="69">
        <f>IF(AE100,LOOKUP(AE100,{1;2;3;4;5;6;7;8;9;10;11;12;13;14;15;16;17;18;19;20;21},{30;25;21;18;16;15;14;13;12;11;10;9;8;7;6;5;4;3;2;1;0}),0)</f>
        <v>0</v>
      </c>
      <c r="AG100" s="70"/>
      <c r="AH100" s="67">
        <f>IF(AG100,LOOKUP(AG100,{1;2;3;4;5;6;7;8;9;10;11;12;13;14;15;16;17;18;19;20;21},{30;25;21;18;16;15;14;13;12;11;10;9;8;7;6;5;4;3;2;1;0}),0)</f>
        <v>0</v>
      </c>
      <c r="AI100" s="70"/>
      <c r="AJ100" s="69">
        <f>IF(AI100,LOOKUP(AI100,{1;2;3;4;5;6;7;8;9;10;11;12;13;14;15;16;17;18;19;20;21},{30;25;21;18;16;15;14;13;12;11;10;9;8;7;6;5;4;3;2;1;0}),0)</f>
        <v>0</v>
      </c>
      <c r="AK100" s="70"/>
      <c r="AL100" s="69">
        <f>IF(AK100,LOOKUP(AK100,{1;2;3;4;5;6;7;8;9;10;11;12;13;14;15;16;17;18;19;20;21},{15;12.5;10.5;9;8;7.5;7;6.5;6;5.5;5;4.5;4;3.5;3;2.5;2;1.5;1;0.5;0}),0)</f>
        <v>0</v>
      </c>
      <c r="AM100" s="70"/>
      <c r="AN100" s="73">
        <f>IF(AM100,LOOKUP(AM100,{1;2;3;4;5;6;7;8;9;10;11;12;13;14;15;16;17;18;19;20;21},{15;12.5;10.5;9;8;7.5;7;6.5;6;5.5;5;4.5;4;3.5;3;2.5;2;1.5;1;0.5;0}),0)</f>
        <v>0</v>
      </c>
      <c r="AO100" s="70"/>
      <c r="AP100" s="67">
        <f>IF(AO100,LOOKUP(AO100,{1;2;3;4;5;6;7;8;9;10;11;12;13;14;15;16;17;18;19;20;21},{30;25;21;18;16;15;14;13;12;11;10;9;8;7;6;5;4;3;2;1;0}),0)</f>
        <v>0</v>
      </c>
      <c r="AQ100" s="70"/>
      <c r="AR100" s="69">
        <f>IF(AQ100,LOOKUP(AQ100,{1;2;3;4;5;6;7;8;9;10;11;12;13;14;15;16;17;18;19;20;21},{30;25;21;18;16;15;14;13;12;11;10;9;8;7;6;5;4;3;2;1;0}),0)</f>
        <v>0</v>
      </c>
      <c r="AS100" s="70"/>
      <c r="AT100" s="69">
        <f>IF(AS100,LOOKUP(AS100,{1;2;3;4;5;6;7;8;9;10;11;12;13;14;15;16;17;18;19;20;21},{30;25;21;18;16;15;14;13;12;11;10;9;8;7;6;5;4;3;2;1;0}),0)</f>
        <v>0</v>
      </c>
      <c r="AU100" s="70"/>
      <c r="AV100" s="69">
        <f>IF(AU100,LOOKUP(AU100,{1;2;3;4;5;6;7;8;9;10;11;12;13;14;15;16;17;18;19;20;21},{30;25;21;18;16;15;14;13;12;11;10;9;8;7;6;5;4;3;2;1;0}),0)</f>
        <v>0</v>
      </c>
      <c r="AW100" s="70"/>
      <c r="AX100" s="74">
        <f>IF(AW100,LOOKUP(AW100,{1;2;3;4;5;6;7;8;9;10;11;12;13;14;15;16;17;18;19;20;21},{60;50;42;36;32;30;28;26;24;22;20;18;16;14;12;10;8;6;4;2;0}),0)</f>
        <v>0</v>
      </c>
      <c r="AY100" s="70"/>
      <c r="AZ100" s="71">
        <f>IF(AY100,LOOKUP(AY100,{1;2;3;4;5;6;7;8;9;10;11;12;13;14;15;16;17;18;19;20;21},{60;50;42;36;32;30;28;26;24;22;20;18;16;14;12;10;8;6;4;2;0}),0)</f>
        <v>0</v>
      </c>
      <c r="BA100" s="70"/>
      <c r="BB100" s="71">
        <f>IF(BA100,LOOKUP(BA100,{1;2;3;4;5;6;7;8;9;10;11;12;13;14;15;16;17;18;19;20;21},{60;50;42;36;32;30;28;26;24;22;20;18;16;14;12;10;8;6;4;2;0}),0)</f>
        <v>0</v>
      </c>
      <c r="BC100" s="56">
        <f t="shared" si="1"/>
        <v>0</v>
      </c>
    </row>
    <row r="101" spans="1:55" ht="16" customHeight="1" x14ac:dyDescent="0.2">
      <c r="A101" s="57">
        <f>RANK(I101,$I$6:$I$253)</f>
        <v>96</v>
      </c>
      <c r="B101" s="58">
        <v>3530771</v>
      </c>
      <c r="C101" s="75" t="s">
        <v>119</v>
      </c>
      <c r="D101" s="76" t="s">
        <v>213</v>
      </c>
      <c r="E101" s="61" t="str">
        <f>C101&amp;D101</f>
        <v>ThomasBYE</v>
      </c>
      <c r="F101" s="62">
        <v>2017</v>
      </c>
      <c r="G101" s="58">
        <v>1995</v>
      </c>
      <c r="H101" s="63" t="str">
        <f>IF(ISBLANK(G101),"",IF(G101&gt;1994.9,"U23","SR"))</f>
        <v>U23</v>
      </c>
      <c r="I101" s="64">
        <f>(N101+P101+R101+T101+V101+X101+Z101+AB101+AD101+AF101+AH101+AJ101+AL101+AN101+AP101+AR101+AT101+AV101+AZ101+AX101+BB101)</f>
        <v>3</v>
      </c>
      <c r="J101" s="46">
        <f>N101+R101+X101+AB101+AD101+AH101+AP101+AX101</f>
        <v>0</v>
      </c>
      <c r="K101" s="65">
        <f>P101+T101+V101+Z101+AF101+AJ101+AL101+AN101+AR101+AT101+AV101+AZ101+BB101</f>
        <v>3</v>
      </c>
      <c r="L101" s="17"/>
      <c r="M101" s="66"/>
      <c r="N101" s="67">
        <f>IF(M101,LOOKUP(M101,{1;2;3;4;5;6;7;8;9;10;11;12;13;14;15;16;17;18;19;20;21},{30;25;21;18;16;15;14;13;12;11;10;9;8;7;6;5;4;3;2;1;0}),0)</f>
        <v>0</v>
      </c>
      <c r="O101" s="66"/>
      <c r="P101" s="69">
        <f>IF(O101,LOOKUP(O101,{1;2;3;4;5;6;7;8;9;10;11;12;13;14;15;16;17;18;19;20;21},{30;25;21;18;16;15;14;13;12;11;10;9;8;7;6;5;4;3;2;1;0}),0)</f>
        <v>0</v>
      </c>
      <c r="Q101" s="70"/>
      <c r="R101" s="67">
        <f>IF(Q101,LOOKUP(Q101,{1;2;3;4;5;6;7;8;9;10;11;12;13;14;15;16;17;18;19;20;21},{30;25;21;18;16;15;14;13;12;11;10;9;8;7;6;5;4;3;2;1;0}),0)</f>
        <v>0</v>
      </c>
      <c r="S101" s="70"/>
      <c r="T101" s="69">
        <f>IF(S101,LOOKUP(S101,{1;2;3;4;5;6;7;8;9;10;11;12;13;14;15;16;17;18;19;20;21},{30;25;21;18;16;15;14;13;12;11;10;9;8;7;6;5;4;3;2;1;0}),0)</f>
        <v>0</v>
      </c>
      <c r="U101" s="70"/>
      <c r="V101" s="71">
        <f>IF(U101,LOOKUP(U101,{1;2;3;4;5;6;7;8;9;10;11;12;13;14;15;16;17;18;19;20;21},{60;50;42;36;32;30;28;26;24;22;20;18;16;14;12;10;8;6;4;2;0}),0)</f>
        <v>0</v>
      </c>
      <c r="W101" s="70"/>
      <c r="X101" s="67">
        <f>IF(W101,LOOKUP(W101,{1;2;3;4;5;6;7;8;9;10;11;12;13;14;15;16;17;18;19;20;21},{60;50;42;36;32;30;28;26;24;22;20;18;16;14;12;10;8;6;4;2;0}),0)</f>
        <v>0</v>
      </c>
      <c r="Y101" s="70"/>
      <c r="Z101" s="71">
        <f>IF(Y101,LOOKUP(Y101,{1;2;3;4;5;6;7;8;9;10;11;12;13;14;15;16;17;18;19;20;21},{60;50;42;36;32;30;28;26;24;22;20;18;16;14;12;10;8;6;4;2;0}),0)</f>
        <v>0</v>
      </c>
      <c r="AA101" s="70"/>
      <c r="AB101" s="67">
        <f>IF(AA101,LOOKUP(AA101,{1;2;3;4;5;6;7;8;9;10;11;12;13;14;15;16;17;18;19;20;21},{60;50;42;36;32;30;28;26;24;22;20;18;16;14;12;10;8;6;4;2;0}),0)</f>
        <v>0</v>
      </c>
      <c r="AC101" s="70"/>
      <c r="AD101" s="67">
        <f>IF(AC101,LOOKUP(AC101,{1;2;3;4;5;6;7;8;9;10;11;12;13;14;15;16;17;18;19;20;21},{30;25;21;18;16;15;14;13;12;11;10;9;8;7;6;5;4;3;2;1;0}),0)</f>
        <v>0</v>
      </c>
      <c r="AE101" s="70"/>
      <c r="AF101" s="69">
        <f>IF(AE101,LOOKUP(AE101,{1;2;3;4;5;6;7;8;9;10;11;12;13;14;15;16;17;18;19;20;21},{30;25;21;18;16;15;14;13;12;11;10;9;8;7;6;5;4;3;2;1;0}),0)</f>
        <v>0</v>
      </c>
      <c r="AG101" s="70"/>
      <c r="AH101" s="67">
        <f>IF(AG101,LOOKUP(AG101,{1;2;3;4;5;6;7;8;9;10;11;12;13;14;15;16;17;18;19;20;21},{30;25;21;18;16;15;14;13;12;11;10;9;8;7;6;5;4;3;2;1;0}),0)</f>
        <v>0</v>
      </c>
      <c r="AI101" s="70"/>
      <c r="AJ101" s="69">
        <f>IF(AI101,LOOKUP(AI101,{1;2;3;4;5;6;7;8;9;10;11;12;13;14;15;16;17;18;19;20;21},{30;25;21;18;16;15;14;13;12;11;10;9;8;7;6;5;4;3;2;1;0}),0)</f>
        <v>0</v>
      </c>
      <c r="AK101" s="70"/>
      <c r="AL101" s="69">
        <f>IF(AK101,LOOKUP(AK101,{1;2;3;4;5;6;7;8;9;10;11;12;13;14;15;16;17;18;19;20;21},{15;12.5;10.5;9;8;7.5;7;6.5;6;5.5;5;4.5;4;3.5;3;2.5;2;1.5;1;0.5;0}),0)</f>
        <v>0</v>
      </c>
      <c r="AM101" s="70"/>
      <c r="AN101" s="73">
        <f>IF(AM101,LOOKUP(AM101,{1;2;3;4;5;6;7;8;9;10;11;12;13;14;15;16;17;18;19;20;21},{15;12.5;10.5;9;8;7.5;7;6.5;6;5.5;5;4.5;4;3.5;3;2.5;2;1.5;1;0.5;0}),0)</f>
        <v>0</v>
      </c>
      <c r="AO101" s="70"/>
      <c r="AP101" s="67">
        <f>IF(AO101,LOOKUP(AO101,{1;2;3;4;5;6;7;8;9;10;11;12;13;14;15;16;17;18;19;20;21},{30;25;21;18;16;15;14;13;12;11;10;9;8;7;6;5;4;3;2;1;0}),0)</f>
        <v>0</v>
      </c>
      <c r="AQ101" s="70"/>
      <c r="AR101" s="69">
        <f>IF(AQ101,LOOKUP(AQ101,{1;2;3;4;5;6;7;8;9;10;11;12;13;14;15;16;17;18;19;20;21},{30;25;21;18;16;15;14;13;12;11;10;9;8;7;6;5;4;3;2;1;0}),0)</f>
        <v>0</v>
      </c>
      <c r="AS101" s="72">
        <v>18</v>
      </c>
      <c r="AT101" s="69">
        <f>IF(AS101,LOOKUP(AS101,{1;2;3;4;5;6;7;8;9;10;11;12;13;14;15;16;17;18;19;20;21},{30;25;21;18;16;15;14;13;12;11;10;9;8;7;6;5;4;3;2;1;0}),0)</f>
        <v>3</v>
      </c>
      <c r="AU101" s="70"/>
      <c r="AV101" s="69">
        <f>IF(AU101,LOOKUP(AU101,{1;2;3;4;5;6;7;8;9;10;11;12;13;14;15;16;17;18;19;20;21},{30;25;21;18;16;15;14;13;12;11;10;9;8;7;6;5;4;3;2;1;0}),0)</f>
        <v>0</v>
      </c>
      <c r="AW101" s="70"/>
      <c r="AX101" s="74">
        <f>IF(AW101,LOOKUP(AW101,{1;2;3;4;5;6;7;8;9;10;11;12;13;14;15;16;17;18;19;20;21},{60;50;42;36;32;30;28;26;24;22;20;18;16;14;12;10;8;6;4;2;0}),0)</f>
        <v>0</v>
      </c>
      <c r="AY101" s="70"/>
      <c r="AZ101" s="71">
        <f>IF(AY101,LOOKUP(AY101,{1;2;3;4;5;6;7;8;9;10;11;12;13;14;15;16;17;18;19;20;21},{60;50;42;36;32;30;28;26;24;22;20;18;16;14;12;10;8;6;4;2;0}),0)</f>
        <v>0</v>
      </c>
      <c r="BA101" s="70"/>
      <c r="BB101" s="71">
        <f>IF(BA101,LOOKUP(BA101,{1;2;3;4;5;6;7;8;9;10;11;12;13;14;15;16;17;18;19;20;21},{60;50;42;36;32;30;28;26;24;22;20;18;16;14;12;10;8;6;4;2;0}),0)</f>
        <v>0</v>
      </c>
      <c r="BC101" s="56">
        <f t="shared" si="1"/>
        <v>0</v>
      </c>
    </row>
    <row r="102" spans="1:55" ht="16" customHeight="1" x14ac:dyDescent="0.2">
      <c r="A102" s="57">
        <f>RANK(I102,$I$6:$I$253)</f>
        <v>96</v>
      </c>
      <c r="B102" s="80"/>
      <c r="C102" s="59" t="s">
        <v>214</v>
      </c>
      <c r="D102" s="60" t="s">
        <v>215</v>
      </c>
      <c r="E102" s="61" t="str">
        <f>C102&amp;D102</f>
        <v>FabioLechner</v>
      </c>
      <c r="F102" s="82"/>
      <c r="G102" s="80"/>
      <c r="H102" s="63" t="str">
        <f>IF(ISBLANK(G102),"",IF(G102&gt;1994.9,"U23","SR"))</f>
        <v/>
      </c>
      <c r="I102" s="64">
        <f>(N102+P102+R102+T102+V102+X102+Z102+AB102+AD102+AF102+AH102+AJ102+AL102+AN102+AP102+AR102+AT102+AV102+AZ102+AX102+BB102)</f>
        <v>3</v>
      </c>
      <c r="J102" s="46">
        <f>N102+R102+X102+AB102+AD102+AH102+AP102+AX102</f>
        <v>0</v>
      </c>
      <c r="K102" s="65">
        <f>P102+T102+V102+Z102+AF102+AJ102+AL102+AN102+AR102+AT102+AV102+AZ102+BB102</f>
        <v>3</v>
      </c>
      <c r="L102" s="17"/>
      <c r="M102" s="66"/>
      <c r="N102" s="67">
        <f>IF(M102,LOOKUP(M102,{1;2;3;4;5;6;7;8;9;10;11;12;13;14;15;16;17;18;19;20;21},{30;25;21;18;16;15;14;13;12;11;10;9;8;7;6;5;4;3;2;1;0}),0)</f>
        <v>0</v>
      </c>
      <c r="O102" s="66"/>
      <c r="P102" s="69">
        <f>IF(O102,LOOKUP(O102,{1;2;3;4;5;6;7;8;9;10;11;12;13;14;15;16;17;18;19;20;21},{30;25;21;18;16;15;14;13;12;11;10;9;8;7;6;5;4;3;2;1;0}),0)</f>
        <v>0</v>
      </c>
      <c r="Q102" s="70"/>
      <c r="R102" s="67">
        <f>IF(Q102,LOOKUP(Q102,{1;2;3;4;5;6;7;8;9;10;11;12;13;14;15;16;17;18;19;20;21},{30;25;21;18;16;15;14;13;12;11;10;9;8;7;6;5;4;3;2;1;0}),0)</f>
        <v>0</v>
      </c>
      <c r="S102" s="70"/>
      <c r="T102" s="69">
        <f>IF(S102,LOOKUP(S102,{1;2;3;4;5;6;7;8;9;10;11;12;13;14;15;16;17;18;19;20;21},{30;25;21;18;16;15;14;13;12;11;10;9;8;7;6;5;4;3;2;1;0}),0)</f>
        <v>0</v>
      </c>
      <c r="U102" s="70"/>
      <c r="V102" s="71">
        <f>IF(U102,LOOKUP(U102,{1;2;3;4;5;6;7;8;9;10;11;12;13;14;15;16;17;18;19;20;21},{60;50;42;36;32;30;28;26;24;22;20;18;16;14;12;10;8;6;4;2;0}),0)</f>
        <v>0</v>
      </c>
      <c r="W102" s="70"/>
      <c r="X102" s="67">
        <f>IF(W102,LOOKUP(W102,{1;2;3;4;5;6;7;8;9;10;11;12;13;14;15;16;17;18;19;20;21},{60;50;42;36;32;30;28;26;24;22;20;18;16;14;12;10;8;6;4;2;0}),0)</f>
        <v>0</v>
      </c>
      <c r="Y102" s="70"/>
      <c r="Z102" s="71">
        <f>IF(Y102,LOOKUP(Y102,{1;2;3;4;5;6;7;8;9;10;11;12;13;14;15;16;17;18;19;20;21},{60;50;42;36;32;30;28;26;24;22;20;18;16;14;12;10;8;6;4;2;0}),0)</f>
        <v>0</v>
      </c>
      <c r="AA102" s="70"/>
      <c r="AB102" s="67">
        <f>IF(AA102,LOOKUP(AA102,{1;2;3;4;5;6;7;8;9;10;11;12;13;14;15;16;17;18;19;20;21},{60;50;42;36;32;30;28;26;24;22;20;18;16;14;12;10;8;6;4;2;0}),0)</f>
        <v>0</v>
      </c>
      <c r="AC102" s="70"/>
      <c r="AD102" s="67">
        <f>IF(AC102,LOOKUP(AC102,{1;2;3;4;5;6;7;8;9;10;11;12;13;14;15;16;17;18;19;20;21},{30;25;21;18;16;15;14;13;12;11;10;9;8;7;6;5;4;3;2;1;0}),0)</f>
        <v>0</v>
      </c>
      <c r="AE102" s="70"/>
      <c r="AF102" s="69">
        <f>IF(AE102,LOOKUP(AE102,{1;2;3;4;5;6;7;8;9;10;11;12;13;14;15;16;17;18;19;20;21},{30;25;21;18;16;15;14;13;12;11;10;9;8;7;6;5;4;3;2;1;0}),0)</f>
        <v>0</v>
      </c>
      <c r="AG102" s="70"/>
      <c r="AH102" s="67">
        <f>IF(AG102,LOOKUP(AG102,{1;2;3;4;5;6;7;8;9;10;11;12;13;14;15;16;17;18;19;20;21},{30;25;21;18;16;15;14;13;12;11;10;9;8;7;6;5;4;3;2;1;0}),0)</f>
        <v>0</v>
      </c>
      <c r="AI102" s="70"/>
      <c r="AJ102" s="69">
        <f>IF(AI102,LOOKUP(AI102,{1;2;3;4;5;6;7;8;9;10;11;12;13;14;15;16;17;18;19;20;21},{30;25;21;18;16;15;14;13;12;11;10;9;8;7;6;5;4;3;2;1;0}),0)</f>
        <v>0</v>
      </c>
      <c r="AK102" s="70"/>
      <c r="AL102" s="69">
        <f>IF(AK102,LOOKUP(AK102,{1;2;3;4;5;6;7;8;9;10;11;12;13;14;15;16;17;18;19;20;21},{15;12.5;10.5;9;8;7.5;7;6.5;6;5.5;5;4.5;4;3.5;3;2.5;2;1.5;1;0.5;0}),0)</f>
        <v>0</v>
      </c>
      <c r="AM102" s="70"/>
      <c r="AN102" s="73">
        <f>IF(AM102,LOOKUP(AM102,{1;2;3;4;5;6;7;8;9;10;11;12;13;14;15;16;17;18;19;20;21},{15;12.5;10.5;9;8;7.5;7;6.5;6;5.5;5;4.5;4;3.5;3;2.5;2;1.5;1;0.5;0}),0)</f>
        <v>0</v>
      </c>
      <c r="AO102" s="70"/>
      <c r="AP102" s="67">
        <f>IF(AO102,LOOKUP(AO102,{1;2;3;4;5;6;7;8;9;10;11;12;13;14;15;16;17;18;19;20;21},{30;25;21;18;16;15;14;13;12;11;10;9;8;7;6;5;4;3;2;1;0}),0)</f>
        <v>0</v>
      </c>
      <c r="AQ102" s="70"/>
      <c r="AR102" s="69">
        <f>IF(AQ102,LOOKUP(AQ102,{1;2;3;4;5;6;7;8;9;10;11;12;13;14;15;16;17;18;19;20;21},{30;25;21;18;16;15;14;13;12;11;10;9;8;7;6;5;4;3;2;1;0}),0)</f>
        <v>0</v>
      </c>
      <c r="AS102" s="70"/>
      <c r="AT102" s="69">
        <f>IF(AS102,LOOKUP(AS102,{1;2;3;4;5;6;7;8;9;10;11;12;13;14;15;16;17;18;19;20;21},{30;25;21;18;16;15;14;13;12;11;10;9;8;7;6;5;4;3;2;1;0}),0)</f>
        <v>0</v>
      </c>
      <c r="AU102" s="72">
        <v>18</v>
      </c>
      <c r="AV102" s="69">
        <f>IF(AU102,LOOKUP(AU102,{1;2;3;4;5;6;7;8;9;10;11;12;13;14;15;16;17;18;19;20;21},{30;25;21;18;16;15;14;13;12;11;10;9;8;7;6;5;4;3;2;1;0}),0)</f>
        <v>3</v>
      </c>
      <c r="AW102" s="70"/>
      <c r="AX102" s="74">
        <f>IF(AW102,LOOKUP(AW102,{1;2;3;4;5;6;7;8;9;10;11;12;13;14;15;16;17;18;19;20;21},{60;50;42;36;32;30;28;26;24;22;20;18;16;14;12;10;8;6;4;2;0}),0)</f>
        <v>0</v>
      </c>
      <c r="AY102" s="70"/>
      <c r="AZ102" s="71">
        <f>IF(AY102,LOOKUP(AY102,{1;2;3;4;5;6;7;8;9;10;11;12;13;14;15;16;17;18;19;20;21},{60;50;42;36;32;30;28;26;24;22;20;18;16;14;12;10;8;6;4;2;0}),0)</f>
        <v>0</v>
      </c>
      <c r="BA102" s="70"/>
      <c r="BB102" s="71">
        <f>IF(BA102,LOOKUP(BA102,{1;2;3;4;5;6;7;8;9;10;11;12;13;14;15;16;17;18;19;20;21},{60;50;42;36;32;30;28;26;24;22;20;18;16;14;12;10;8;6;4;2;0}),0)</f>
        <v>0</v>
      </c>
      <c r="BC102" s="56">
        <f t="shared" si="1"/>
        <v>0</v>
      </c>
    </row>
    <row r="103" spans="1:55" ht="16" customHeight="1" x14ac:dyDescent="0.2">
      <c r="A103" s="57">
        <f>RANK(I103,$I$6:$I$253)</f>
        <v>96</v>
      </c>
      <c r="B103" s="58">
        <v>3530627</v>
      </c>
      <c r="C103" s="75" t="s">
        <v>55</v>
      </c>
      <c r="D103" s="76" t="s">
        <v>216</v>
      </c>
      <c r="E103" s="61" t="str">
        <f>C103&amp;D103</f>
        <v>JackNOVAK</v>
      </c>
      <c r="F103" s="62">
        <v>2017</v>
      </c>
      <c r="G103" s="58">
        <v>1993</v>
      </c>
      <c r="H103" s="63" t="str">
        <f>IF(ISBLANK(G103),"",IF(G103&gt;1994.9,"U23","SR"))</f>
        <v>SR</v>
      </c>
      <c r="I103" s="64">
        <f>(N103+P103+R103+T103+V103+X103+Z103+AB103+AD103+AF103+AH103+AJ103+AL103+AN103+AP103+AR103+AT103+AV103+AZ103+AX103+BB103)</f>
        <v>3</v>
      </c>
      <c r="J103" s="46">
        <f>N103+R103+X103+AB103+AD103+AH103+AP103+AX103</f>
        <v>3</v>
      </c>
      <c r="K103" s="65">
        <f>P103+T103+V103+Z103+AF103+AJ103+AL103+AN103+AR103+AT103+AV103+AZ103+BB103</f>
        <v>0</v>
      </c>
      <c r="L103" s="17"/>
      <c r="M103" s="66"/>
      <c r="N103" s="67">
        <f>IF(M103,LOOKUP(M103,{1;2;3;4;5;6;7;8;9;10;11;12;13;14;15;16;17;18;19;20;21},{30;25;21;18;16;15;14;13;12;11;10;9;8;7;6;5;4;3;2;1;0}),0)</f>
        <v>0</v>
      </c>
      <c r="O103" s="66"/>
      <c r="P103" s="69">
        <f>IF(O103,LOOKUP(O103,{1;2;3;4;5;6;7;8;9;10;11;12;13;14;15;16;17;18;19;20;21},{30;25;21;18;16;15;14;13;12;11;10;9;8;7;6;5;4;3;2;1;0}),0)</f>
        <v>0</v>
      </c>
      <c r="Q103" s="70"/>
      <c r="R103" s="67">
        <f>IF(Q103,LOOKUP(Q103,{1;2;3;4;5;6;7;8;9;10;11;12;13;14;15;16;17;18;19;20;21},{30;25;21;18;16;15;14;13;12;11;10;9;8;7;6;5;4;3;2;1;0}),0)</f>
        <v>0</v>
      </c>
      <c r="S103" s="70"/>
      <c r="T103" s="69">
        <f>IF(S103,LOOKUP(S103,{1;2;3;4;5;6;7;8;9;10;11;12;13;14;15;16;17;18;19;20;21},{30;25;21;18;16;15;14;13;12;11;10;9;8;7;6;5;4;3;2;1;0}),0)</f>
        <v>0</v>
      </c>
      <c r="U103" s="70"/>
      <c r="V103" s="71">
        <f>IF(U103,LOOKUP(U103,{1;2;3;4;5;6;7;8;9;10;11;12;13;14;15;16;17;18;19;20;21},{60;50;42;36;32;30;28;26;24;22;20;18;16;14;12;10;8;6;4;2;0}),0)</f>
        <v>0</v>
      </c>
      <c r="W103" s="70"/>
      <c r="X103" s="67">
        <f>IF(W103,LOOKUP(W103,{1;2;3;4;5;6;7;8;9;10;11;12;13;14;15;16;17;18;19;20;21},{60;50;42;36;32;30;28;26;24;22;20;18;16;14;12;10;8;6;4;2;0}),0)</f>
        <v>0</v>
      </c>
      <c r="Y103" s="70"/>
      <c r="Z103" s="71">
        <f>IF(Y103,LOOKUP(Y103,{1;2;3;4;5;6;7;8;9;10;11;12;13;14;15;16;17;18;19;20;21},{60;50;42;36;32;30;28;26;24;22;20;18;16;14;12;10;8;6;4;2;0}),0)</f>
        <v>0</v>
      </c>
      <c r="AA103" s="70"/>
      <c r="AB103" s="67">
        <f>IF(AA103,LOOKUP(AA103,{1;2;3;4;5;6;7;8;9;10;11;12;13;14;15;16;17;18;19;20;21},{60;50;42;36;32;30;28;26;24;22;20;18;16;14;12;10;8;6;4;2;0}),0)</f>
        <v>0</v>
      </c>
      <c r="AC103" s="70"/>
      <c r="AD103" s="67">
        <f>IF(AC103,LOOKUP(AC103,{1;2;3;4;5;6;7;8;9;10;11;12;13;14;15;16;17;18;19;20;21},{30;25;21;18;16;15;14;13;12;11;10;9;8;7;6;5;4;3;2;1;0}),0)</f>
        <v>0</v>
      </c>
      <c r="AE103" s="70"/>
      <c r="AF103" s="69">
        <f>IF(AE103,LOOKUP(AE103,{1;2;3;4;5;6;7;8;9;10;11;12;13;14;15;16;17;18;19;20;21},{30;25;21;18;16;15;14;13;12;11;10;9;8;7;6;5;4;3;2;1;0}),0)</f>
        <v>0</v>
      </c>
      <c r="AG103" s="70"/>
      <c r="AH103" s="67">
        <f>IF(AG103,LOOKUP(AG103,{1;2;3;4;5;6;7;8;9;10;11;12;13;14;15;16;17;18;19;20;21},{30;25;21;18;16;15;14;13;12;11;10;9;8;7;6;5;4;3;2;1;0}),0)</f>
        <v>0</v>
      </c>
      <c r="AI103" s="70"/>
      <c r="AJ103" s="69">
        <f>IF(AI103,LOOKUP(AI103,{1;2;3;4;5;6;7;8;9;10;11;12;13;14;15;16;17;18;19;20;21},{30;25;21;18;16;15;14;13;12;11;10;9;8;7;6;5;4;3;2;1;0}),0)</f>
        <v>0</v>
      </c>
      <c r="AK103" s="70"/>
      <c r="AL103" s="69">
        <f>IF(AK103,LOOKUP(AK103,{1;2;3;4;5;6;7;8;9;10;11;12;13;14;15;16;17;18;19;20;21},{15;12.5;10.5;9;8;7.5;7;6.5;6;5.5;5;4.5;4;3.5;3;2.5;2;1.5;1;0.5;0}),0)</f>
        <v>0</v>
      </c>
      <c r="AM103" s="70"/>
      <c r="AN103" s="73">
        <f>IF(AM103,LOOKUP(AM103,{1;2;3;4;5;6;7;8;9;10;11;12;13;14;15;16;17;18;19;20;21},{15;12.5;10.5;9;8;7.5;7;6.5;6;5.5;5;4.5;4;3.5;3;2.5;2;1.5;1;0.5;0}),0)</f>
        <v>0</v>
      </c>
      <c r="AO103" s="72">
        <v>18</v>
      </c>
      <c r="AP103" s="67">
        <f>IF(AO103,LOOKUP(AO103,{1;2;3;4;5;6;7;8;9;10;11;12;13;14;15;16;17;18;19;20;21},{30;25;21;18;16;15;14;13;12;11;10;9;8;7;6;5;4;3;2;1;0}),0)</f>
        <v>3</v>
      </c>
      <c r="AQ103" s="70"/>
      <c r="AR103" s="69">
        <f>IF(AQ103,LOOKUP(AQ103,{1;2;3;4;5;6;7;8;9;10;11;12;13;14;15;16;17;18;19;20;21},{30;25;21;18;16;15;14;13;12;11;10;9;8;7;6;5;4;3;2;1;0}),0)</f>
        <v>0</v>
      </c>
      <c r="AS103" s="70"/>
      <c r="AT103" s="69">
        <f>IF(AS103,LOOKUP(AS103,{1;2;3;4;5;6;7;8;9;10;11;12;13;14;15;16;17;18;19;20;21},{30;25;21;18;16;15;14;13;12;11;10;9;8;7;6;5;4;3;2;1;0}),0)</f>
        <v>0</v>
      </c>
      <c r="AU103" s="70"/>
      <c r="AV103" s="69">
        <f>IF(AU103,LOOKUP(AU103,{1;2;3;4;5;6;7;8;9;10;11;12;13;14;15;16;17;18;19;20;21},{30;25;21;18;16;15;14;13;12;11;10;9;8;7;6;5;4;3;2;1;0}),0)</f>
        <v>0</v>
      </c>
      <c r="AW103" s="70"/>
      <c r="AX103" s="74">
        <f>IF(AW103,LOOKUP(AW103,{1;2;3;4;5;6;7;8;9;10;11;12;13;14;15;16;17;18;19;20;21},{60;50;42;36;32;30;28;26;24;22;20;18;16;14;12;10;8;6;4;2;0}),0)</f>
        <v>0</v>
      </c>
      <c r="AY103" s="70"/>
      <c r="AZ103" s="71">
        <f>IF(AY103,LOOKUP(AY103,{1;2;3;4;5;6;7;8;9;10;11;12;13;14;15;16;17;18;19;20;21},{60;50;42;36;32;30;28;26;24;22;20;18;16;14;12;10;8;6;4;2;0}),0)</f>
        <v>0</v>
      </c>
      <c r="BA103" s="70"/>
      <c r="BB103" s="71">
        <f>IF(BA103,LOOKUP(BA103,{1;2;3;4;5;6;7;8;9;10;11;12;13;14;15;16;17;18;19;20;21},{60;50;42;36;32;30;28;26;24;22;20;18;16;14;12;10;8;6;4;2;0}),0)</f>
        <v>0</v>
      </c>
      <c r="BC103" s="56">
        <f t="shared" si="1"/>
        <v>0</v>
      </c>
    </row>
    <row r="104" spans="1:55" ht="16" customHeight="1" x14ac:dyDescent="0.2">
      <c r="A104" s="57">
        <f>RANK(I104,$I$6:$I$253)</f>
        <v>99</v>
      </c>
      <c r="B104" s="58">
        <v>3510413</v>
      </c>
      <c r="C104" s="75" t="s">
        <v>217</v>
      </c>
      <c r="D104" s="76" t="s">
        <v>218</v>
      </c>
      <c r="E104" s="61" t="str">
        <f>C104&amp;D104</f>
        <v>GaspardCUENOT</v>
      </c>
      <c r="F104" s="62">
        <v>2017</v>
      </c>
      <c r="G104" s="80"/>
      <c r="H104" s="63" t="str">
        <f>IF(ISBLANK(G104),"",IF(G104&gt;1994.9,"U23","SR"))</f>
        <v/>
      </c>
      <c r="I104" s="64">
        <f>(N104+P104+R104+T104+V104+X104+Z104+AB104+AD104+AF104+AH104+AJ104+AL104+AN104+AP104+AR104+AT104+AV104+AZ104+AX104+BB104)</f>
        <v>2</v>
      </c>
      <c r="J104" s="46">
        <f>N104+R104+X104+AB104+AD104+AH104+AP104+AX104</f>
        <v>0</v>
      </c>
      <c r="K104" s="65">
        <f>P104+T104+V104+Z104+AF104+AJ104+AL104+AN104+AR104+AT104+AV104+AZ104+BB104</f>
        <v>2</v>
      </c>
      <c r="L104" s="17"/>
      <c r="M104" s="66"/>
      <c r="N104" s="67">
        <f>IF(M104,LOOKUP(M104,{1;2;3;4;5;6;7;8;9;10;11;12;13;14;15;16;17;18;19;20;21},{30;25;21;18;16;15;14;13;12;11;10;9;8;7;6;5;4;3;2;1;0}),0)</f>
        <v>0</v>
      </c>
      <c r="O104" s="66"/>
      <c r="P104" s="69">
        <f>IF(O104,LOOKUP(O104,{1;2;3;4;5;6;7;8;9;10;11;12;13;14;15;16;17;18;19;20;21},{30;25;21;18;16;15;14;13;12;11;10;9;8;7;6;5;4;3;2;1;0}),0)</f>
        <v>0</v>
      </c>
      <c r="Q104" s="70"/>
      <c r="R104" s="67">
        <f>IF(Q104,LOOKUP(Q104,{1;2;3;4;5;6;7;8;9;10;11;12;13;14;15;16;17;18;19;20;21},{30;25;21;18;16;15;14;13;12;11;10;9;8;7;6;5;4;3;2;1;0}),0)</f>
        <v>0</v>
      </c>
      <c r="S104" s="70"/>
      <c r="T104" s="69">
        <f>IF(S104,LOOKUP(S104,{1;2;3;4;5;6;7;8;9;10;11;12;13;14;15;16;17;18;19;20;21},{30;25;21;18;16;15;14;13;12;11;10;9;8;7;6;5;4;3;2;1;0}),0)</f>
        <v>0</v>
      </c>
      <c r="U104" s="70"/>
      <c r="V104" s="71">
        <f>IF(U104,LOOKUP(U104,{1;2;3;4;5;6;7;8;9;10;11;12;13;14;15;16;17;18;19;20;21},{60;50;42;36;32;30;28;26;24;22;20;18;16;14;12;10;8;6;4;2;0}),0)</f>
        <v>0</v>
      </c>
      <c r="W104" s="70"/>
      <c r="X104" s="67">
        <f>IF(W104,LOOKUP(W104,{1;2;3;4;5;6;7;8;9;10;11;12;13;14;15;16;17;18;19;20;21},{60;50;42;36;32;30;28;26;24;22;20;18;16;14;12;10;8;6;4;2;0}),0)</f>
        <v>0</v>
      </c>
      <c r="Y104" s="70"/>
      <c r="Z104" s="71">
        <f>IF(Y104,LOOKUP(Y104,{1;2;3;4;5;6;7;8;9;10;11;12;13;14;15;16;17;18;19;20;21},{60;50;42;36;32;30;28;26;24;22;20;18;16;14;12;10;8;6;4;2;0}),0)</f>
        <v>0</v>
      </c>
      <c r="AA104" s="70"/>
      <c r="AB104" s="67">
        <f>IF(AA104,LOOKUP(AA104,{1;2;3;4;5;6;7;8;9;10;11;12;13;14;15;16;17;18;19;20;21},{60;50;42;36;32;30;28;26;24;22;20;18;16;14;12;10;8;6;4;2;0}),0)</f>
        <v>0</v>
      </c>
      <c r="AC104" s="70"/>
      <c r="AD104" s="67">
        <f>IF(AC104,LOOKUP(AC104,{1;2;3;4;5;6;7;8;9;10;11;12;13;14;15;16;17;18;19;20;21},{30;25;21;18;16;15;14;13;12;11;10;9;8;7;6;5;4;3;2;1;0}),0)</f>
        <v>0</v>
      </c>
      <c r="AE104" s="70"/>
      <c r="AF104" s="69">
        <f>IF(AE104,LOOKUP(AE104,{1;2;3;4;5;6;7;8;9;10;11;12;13;14;15;16;17;18;19;20;21},{30;25;21;18;16;15;14;13;12;11;10;9;8;7;6;5;4;3;2;1;0}),0)</f>
        <v>0</v>
      </c>
      <c r="AG104" s="70"/>
      <c r="AH104" s="67">
        <f>IF(AG104,LOOKUP(AG104,{1;2;3;4;5;6;7;8;9;10;11;12;13;14;15;16;17;18;19;20;21},{30;25;21;18;16;15;14;13;12;11;10;9;8;7;6;5;4;3;2;1;0}),0)</f>
        <v>0</v>
      </c>
      <c r="AI104" s="70"/>
      <c r="AJ104" s="69">
        <f>IF(AI104,LOOKUP(AI104,{1;2;3;4;5;6;7;8;9;10;11;12;13;14;15;16;17;18;19;20;21},{30;25;21;18;16;15;14;13;12;11;10;9;8;7;6;5;4;3;2;1;0}),0)</f>
        <v>0</v>
      </c>
      <c r="AK104" s="70"/>
      <c r="AL104" s="69">
        <f>IF(AK104,LOOKUP(AK104,{1;2;3;4;5;6;7;8;9;10;11;12;13;14;15;16;17;18;19;20;21},{15;12.5;10.5;9;8;7.5;7;6.5;6;5.5;5;4.5;4;3.5;3;2.5;2;1.5;1;0.5;0}),0)</f>
        <v>0</v>
      </c>
      <c r="AM104" s="70"/>
      <c r="AN104" s="73">
        <f>IF(AM104,LOOKUP(AM104,{1;2;3;4;5;6;7;8;9;10;11;12;13;14;15;16;17;18;19;20;21},{15;12.5;10.5;9;8;7.5;7;6.5;6;5.5;5;4.5;4;3.5;3;2.5;2;1.5;1;0.5;0}),0)</f>
        <v>0</v>
      </c>
      <c r="AO104" s="70"/>
      <c r="AP104" s="67">
        <f>IF(AO104,LOOKUP(AO104,{1;2;3;4;5;6;7;8;9;10;11;12;13;14;15;16;17;18;19;20;21},{30;25;21;18;16;15;14;13;12;11;10;9;8;7;6;5;4;3;2;1;0}),0)</f>
        <v>0</v>
      </c>
      <c r="AQ104" s="70"/>
      <c r="AR104" s="69">
        <f>IF(AQ104,LOOKUP(AQ104,{1;2;3;4;5;6;7;8;9;10;11;12;13;14;15;16;17;18;19;20;21},{30;25;21;18;16;15;14;13;12;11;10;9;8;7;6;5;4;3;2;1;0}),0)</f>
        <v>0</v>
      </c>
      <c r="AS104" s="72">
        <v>19</v>
      </c>
      <c r="AT104" s="69">
        <f>IF(AS104,LOOKUP(AS104,{1;2;3;4;5;6;7;8;9;10;11;12;13;14;15;16;17;18;19;20;21},{30;25;21;18;16;15;14;13;12;11;10;9;8;7;6;5;4;3;2;1;0}),0)</f>
        <v>2</v>
      </c>
      <c r="AU104" s="70"/>
      <c r="AV104" s="69">
        <f>IF(AU104,LOOKUP(AU104,{1;2;3;4;5;6;7;8;9;10;11;12;13;14;15;16;17;18;19;20;21},{30;25;21;18;16;15;14;13;12;11;10;9;8;7;6;5;4;3;2;1;0}),0)</f>
        <v>0</v>
      </c>
      <c r="AW104" s="70"/>
      <c r="AX104" s="74">
        <f>IF(AW104,LOOKUP(AW104,{1;2;3;4;5;6;7;8;9;10;11;12;13;14;15;16;17;18;19;20;21},{60;50;42;36;32;30;28;26;24;22;20;18;16;14;12;10;8;6;4;2;0}),0)</f>
        <v>0</v>
      </c>
      <c r="AY104" s="70"/>
      <c r="AZ104" s="71">
        <f>IF(AY104,LOOKUP(AY104,{1;2;3;4;5;6;7;8;9;10;11;12;13;14;15;16;17;18;19;20;21},{60;50;42;36;32;30;28;26;24;22;20;18;16;14;12;10;8;6;4;2;0}),0)</f>
        <v>0</v>
      </c>
      <c r="BA104" s="70"/>
      <c r="BB104" s="71">
        <f>IF(BA104,LOOKUP(BA104,{1;2;3;4;5;6;7;8;9;10;11;12;13;14;15;16;17;18;19;20;21},{60;50;42;36;32;30;28;26;24;22;20;18;16;14;12;10;8;6;4;2;0}),0)</f>
        <v>0</v>
      </c>
      <c r="BC104" s="56">
        <f t="shared" si="1"/>
        <v>0</v>
      </c>
    </row>
    <row r="105" spans="1:55" ht="16" customHeight="1" x14ac:dyDescent="0.2">
      <c r="A105" s="57">
        <f>RANK(I105,$I$6:$I$253)</f>
        <v>99</v>
      </c>
      <c r="B105" s="58">
        <v>3530732</v>
      </c>
      <c r="C105" s="59" t="s">
        <v>219</v>
      </c>
      <c r="D105" s="60" t="s">
        <v>220</v>
      </c>
      <c r="E105" s="61" t="str">
        <f>C105&amp;D105</f>
        <v>SamuelELFSTROM</v>
      </c>
      <c r="F105" s="62">
        <v>2017</v>
      </c>
      <c r="G105" s="58">
        <v>1994</v>
      </c>
      <c r="H105" s="63" t="str">
        <f>IF(ISBLANK(G105),"",IF(G105&gt;1994.9,"U23","SR"))</f>
        <v>SR</v>
      </c>
      <c r="I105" s="64">
        <f>(N105+P105+R105+T105+V105+X105+Z105+AB105+AD105+AF105+AH105+AJ105+AL105+AN105+AP105+AR105+AT105+AV105+AZ105+AX105+BB105)</f>
        <v>2</v>
      </c>
      <c r="J105" s="46">
        <f>N105+R105+X105+AB105+AD105+AH105+AP105+AX105</f>
        <v>2</v>
      </c>
      <c r="K105" s="65">
        <f>P105+T105+V105+Z105+AF105+AJ105+AL105+AN105+AR105+AT105+AV105+AZ105+BB105</f>
        <v>0</v>
      </c>
      <c r="L105" s="17"/>
      <c r="M105" s="68">
        <v>19</v>
      </c>
      <c r="N105" s="67">
        <f>IF(M105,LOOKUP(M105,{1;2;3;4;5;6;7;8;9;10;11;12;13;14;15;16;17;18;19;20;21},{30;25;21;18;16;15;14;13;12;11;10;9;8;7;6;5;4;3;2;1;0}),0)</f>
        <v>2</v>
      </c>
      <c r="O105" s="66"/>
      <c r="P105" s="69">
        <f>IF(O105,LOOKUP(O105,{1;2;3;4;5;6;7;8;9;10;11;12;13;14;15;16;17;18;19;20;21},{30;25;21;18;16;15;14;13;12;11;10;9;8;7;6;5;4;3;2;1;0}),0)</f>
        <v>0</v>
      </c>
      <c r="Q105" s="70"/>
      <c r="R105" s="67">
        <f>IF(Q105,LOOKUP(Q105,{1;2;3;4;5;6;7;8;9;10;11;12;13;14;15;16;17;18;19;20;21},{30;25;21;18;16;15;14;13;12;11;10;9;8;7;6;5;4;3;2;1;0}),0)</f>
        <v>0</v>
      </c>
      <c r="S105" s="70"/>
      <c r="T105" s="69">
        <f>IF(S105,LOOKUP(S105,{1;2;3;4;5;6;7;8;9;10;11;12;13;14;15;16;17;18;19;20;21},{30;25;21;18;16;15;14;13;12;11;10;9;8;7;6;5;4;3;2;1;0}),0)</f>
        <v>0</v>
      </c>
      <c r="U105" s="70"/>
      <c r="V105" s="71">
        <f>IF(U105,LOOKUP(U105,{1;2;3;4;5;6;7;8;9;10;11;12;13;14;15;16;17;18;19;20;21},{60;50;42;36;32;30;28;26;24;22;20;18;16;14;12;10;8;6;4;2;0}),0)</f>
        <v>0</v>
      </c>
      <c r="W105" s="70"/>
      <c r="X105" s="67">
        <f>IF(W105,LOOKUP(W105,{1;2;3;4;5;6;7;8;9;10;11;12;13;14;15;16;17;18;19;20;21},{60;50;42;36;32;30;28;26;24;22;20;18;16;14;12;10;8;6;4;2;0}),0)</f>
        <v>0</v>
      </c>
      <c r="Y105" s="70"/>
      <c r="Z105" s="71">
        <f>IF(Y105,LOOKUP(Y105,{1;2;3;4;5;6;7;8;9;10;11;12;13;14;15;16;17;18;19;20;21},{60;50;42;36;32;30;28;26;24;22;20;18;16;14;12;10;8;6;4;2;0}),0)</f>
        <v>0</v>
      </c>
      <c r="AA105" s="70"/>
      <c r="AB105" s="67">
        <f>IF(AA105,LOOKUP(AA105,{1;2;3;4;5;6;7;8;9;10;11;12;13;14;15;16;17;18;19;20;21},{60;50;42;36;32;30;28;26;24;22;20;18;16;14;12;10;8;6;4;2;0}),0)</f>
        <v>0</v>
      </c>
      <c r="AC105" s="70"/>
      <c r="AD105" s="67">
        <f>IF(AC105,LOOKUP(AC105,{1;2;3;4;5;6;7;8;9;10;11;12;13;14;15;16;17;18;19;20;21},{30;25;21;18;16;15;14;13;12;11;10;9;8;7;6;5;4;3;2;1;0}),0)</f>
        <v>0</v>
      </c>
      <c r="AE105" s="70"/>
      <c r="AF105" s="69">
        <f>IF(AE105,LOOKUP(AE105,{1;2;3;4;5;6;7;8;9;10;11;12;13;14;15;16;17;18;19;20;21},{30;25;21;18;16;15;14;13;12;11;10;9;8;7;6;5;4;3;2;1;0}),0)</f>
        <v>0</v>
      </c>
      <c r="AG105" s="70"/>
      <c r="AH105" s="67">
        <f>IF(AG105,LOOKUP(AG105,{1;2;3;4;5;6;7;8;9;10;11;12;13;14;15;16;17;18;19;20;21},{30;25;21;18;16;15;14;13;12;11;10;9;8;7;6;5;4;3;2;1;0}),0)</f>
        <v>0</v>
      </c>
      <c r="AI105" s="70"/>
      <c r="AJ105" s="69">
        <f>IF(AI105,LOOKUP(AI105,{1;2;3;4;5;6;7;8;9;10;11;12;13;14;15;16;17;18;19;20;21},{30;25;21;18;16;15;14;13;12;11;10;9;8;7;6;5;4;3;2;1;0}),0)</f>
        <v>0</v>
      </c>
      <c r="AK105" s="70"/>
      <c r="AL105" s="69">
        <f>IF(AK105,LOOKUP(AK105,{1;2;3;4;5;6;7;8;9;10;11;12;13;14;15;16;17;18;19;20;21},{15;12.5;10.5;9;8;7.5;7;6.5;6;5.5;5;4.5;4;3.5;3;2.5;2;1.5;1;0.5;0}),0)</f>
        <v>0</v>
      </c>
      <c r="AM105" s="70"/>
      <c r="AN105" s="73">
        <f>IF(AM105,LOOKUP(AM105,{1;2;3;4;5;6;7;8;9;10;11;12;13;14;15;16;17;18;19;20;21},{15;12.5;10.5;9;8;7.5;7;6.5;6;5.5;5;4.5;4;3.5;3;2.5;2;1.5;1;0.5;0}),0)</f>
        <v>0</v>
      </c>
      <c r="AO105" s="70"/>
      <c r="AP105" s="67">
        <f>IF(AO105,LOOKUP(AO105,{1;2;3;4;5;6;7;8;9;10;11;12;13;14;15;16;17;18;19;20;21},{30;25;21;18;16;15;14;13;12;11;10;9;8;7;6;5;4;3;2;1;0}),0)</f>
        <v>0</v>
      </c>
      <c r="AQ105" s="70"/>
      <c r="AR105" s="69">
        <f>IF(AQ105,LOOKUP(AQ105,{1;2;3;4;5;6;7;8;9;10;11;12;13;14;15;16;17;18;19;20;21},{30;25;21;18;16;15;14;13;12;11;10;9;8;7;6;5;4;3;2;1;0}),0)</f>
        <v>0</v>
      </c>
      <c r="AS105" s="70"/>
      <c r="AT105" s="69">
        <f>IF(AS105,LOOKUP(AS105,{1;2;3;4;5;6;7;8;9;10;11;12;13;14;15;16;17;18;19;20;21},{30;25;21;18;16;15;14;13;12;11;10;9;8;7;6;5;4;3;2;1;0}),0)</f>
        <v>0</v>
      </c>
      <c r="AU105" s="70"/>
      <c r="AV105" s="69">
        <f>IF(AU105,LOOKUP(AU105,{1;2;3;4;5;6;7;8;9;10;11;12;13;14;15;16;17;18;19;20;21},{30;25;21;18;16;15;14;13;12;11;10;9;8;7;6;5;4;3;2;1;0}),0)</f>
        <v>0</v>
      </c>
      <c r="AW105" s="70"/>
      <c r="AX105" s="74">
        <f>IF(AW105,LOOKUP(AW105,{1;2;3;4;5;6;7;8;9;10;11;12;13;14;15;16;17;18;19;20;21},{60;50;42;36;32;30;28;26;24;22;20;18;16;14;12;10;8;6;4;2;0}),0)</f>
        <v>0</v>
      </c>
      <c r="AY105" s="70"/>
      <c r="AZ105" s="71">
        <f>IF(AY105,LOOKUP(AY105,{1;2;3;4;5;6;7;8;9;10;11;12;13;14;15;16;17;18;19;20;21},{60;50;42;36;32;30;28;26;24;22;20;18;16;14;12;10;8;6;4;2;0}),0)</f>
        <v>0</v>
      </c>
      <c r="BA105" s="70"/>
      <c r="BB105" s="71">
        <f>IF(BA105,LOOKUP(BA105,{1;2;3;4;5;6;7;8;9;10;11;12;13;14;15;16;17;18;19;20;21},{60;50;42;36;32;30;28;26;24;22;20;18;16;14;12;10;8;6;4;2;0}),0)</f>
        <v>0</v>
      </c>
      <c r="BC105" s="56">
        <f t="shared" si="1"/>
        <v>0</v>
      </c>
    </row>
    <row r="106" spans="1:55" ht="16" customHeight="1" x14ac:dyDescent="0.2">
      <c r="A106" s="57">
        <f>RANK(I106,$I$6:$I$253)</f>
        <v>99</v>
      </c>
      <c r="B106" s="58">
        <v>3100321</v>
      </c>
      <c r="C106" s="75" t="s">
        <v>186</v>
      </c>
      <c r="D106" s="76" t="s">
        <v>248</v>
      </c>
      <c r="E106" s="61" t="str">
        <f>C106&amp;D106</f>
        <v>AlexisDUMAS</v>
      </c>
      <c r="F106" s="62">
        <v>2017</v>
      </c>
      <c r="G106" s="58">
        <v>1995</v>
      </c>
      <c r="H106" s="63" t="str">
        <f>IF(ISBLANK(G106),"",IF(G106&gt;1994.9,"U23","SR"))</f>
        <v>U23</v>
      </c>
      <c r="I106" s="64">
        <f>(N106+P106+R106+T106+V106+X106+Z106+AB106+AD106+AF106+AH106+AJ106+AL106+AN106+AP106+AR106+AT106+AV106+AZ106+AX106+BB106)</f>
        <v>2</v>
      </c>
      <c r="J106" s="46">
        <f>N106+R106+X106+AB106+AD106+AH106+AP106+AX106</f>
        <v>0</v>
      </c>
      <c r="K106" s="65">
        <f>P106+T106+V106+Z106+AF106+AJ106+AL106+AN106+AR106+AT106+AV106+AZ106+BB106</f>
        <v>2</v>
      </c>
      <c r="L106" s="17"/>
      <c r="M106" s="66"/>
      <c r="N106" s="67">
        <f>IF(M106,LOOKUP(M106,{1;2;3;4;5;6;7;8;9;10;11;12;13;14;15;16;17;18;19;20;21},{30;25;21;18;16;15;14;13;12;11;10;9;8;7;6;5;4;3;2;1;0}),0)</f>
        <v>0</v>
      </c>
      <c r="O106" s="66"/>
      <c r="P106" s="69">
        <f>IF(O106,LOOKUP(O106,{1;2;3;4;5;6;7;8;9;10;11;12;13;14;15;16;17;18;19;20;21},{30;25;21;18;16;15;14;13;12;11;10;9;8;7;6;5;4;3;2;1;0}),0)</f>
        <v>0</v>
      </c>
      <c r="Q106" s="70"/>
      <c r="R106" s="67">
        <f>IF(Q106,LOOKUP(Q106,{1;2;3;4;5;6;7;8;9;10;11;12;13;14;15;16;17;18;19;20;21},{30;25;21;18;16;15;14;13;12;11;10;9;8;7;6;5;4;3;2;1;0}),0)</f>
        <v>0</v>
      </c>
      <c r="S106" s="70"/>
      <c r="T106" s="69">
        <f>IF(S106,LOOKUP(S106,{1;2;3;4;5;6;7;8;9;10;11;12;13;14;15;16;17;18;19;20;21},{30;25;21;18;16;15;14;13;12;11;10;9;8;7;6;5;4;3;2;1;0}),0)</f>
        <v>0</v>
      </c>
      <c r="U106" s="70"/>
      <c r="V106" s="71">
        <f>IF(U106,LOOKUP(U106,{1;2;3;4;5;6;7;8;9;10;11;12;13;14;15;16;17;18;19;20;21},{60;50;42;36;32;30;28;26;24;22;20;18;16;14;12;10;8;6;4;2;0}),0)</f>
        <v>0</v>
      </c>
      <c r="W106" s="70"/>
      <c r="X106" s="67">
        <f>IF(W106,LOOKUP(W106,{1;2;3;4;5;6;7;8;9;10;11;12;13;14;15;16;17;18;19;20;21},{60;50;42;36;32;30;28;26;24;22;20;18;16;14;12;10;8;6;4;2;0}),0)</f>
        <v>0</v>
      </c>
      <c r="Y106" s="70"/>
      <c r="Z106" s="71">
        <f>IF(Y106,LOOKUP(Y106,{1;2;3;4;5;6;7;8;9;10;11;12;13;14;15;16;17;18;19;20;21},{60;50;42;36;32;30;28;26;24;22;20;18;16;14;12;10;8;6;4;2;0}),0)</f>
        <v>0</v>
      </c>
      <c r="AA106" s="70"/>
      <c r="AB106" s="67">
        <f>IF(AA106,LOOKUP(AA106,{1;2;3;4;5;6;7;8;9;10;11;12;13;14;15;16;17;18;19;20;21},{60;50;42;36;32;30;28;26;24;22;20;18;16;14;12;10;8;6;4;2;0}),0)</f>
        <v>0</v>
      </c>
      <c r="AC106" s="70"/>
      <c r="AD106" s="67">
        <f>IF(AC106,LOOKUP(AC106,{1;2;3;4;5;6;7;8;9;10;11;12;13;14;15;16;17;18;19;20;21},{30;25;21;18;16;15;14;13;12;11;10;9;8;7;6;5;4;3;2;1;0}),0)</f>
        <v>0</v>
      </c>
      <c r="AE106" s="70"/>
      <c r="AF106" s="69">
        <f>IF(AE106,LOOKUP(AE106,{1;2;3;4;5;6;7;8;9;10;11;12;13;14;15;16;17;18;19;20;21},{30;25;21;18;16;15;14;13;12;11;10;9;8;7;6;5;4;3;2;1;0}),0)</f>
        <v>0</v>
      </c>
      <c r="AG106" s="70"/>
      <c r="AH106" s="67">
        <f>IF(AG106,LOOKUP(AG106,{1;2;3;4;5;6;7;8;9;10;11;12;13;14;15;16;17;18;19;20;21},{30;25;21;18;16;15;14;13;12;11;10;9;8;7;6;5;4;3;2;1;0}),0)</f>
        <v>0</v>
      </c>
      <c r="AI106" s="70"/>
      <c r="AJ106" s="69">
        <f>IF(AI106,LOOKUP(AI106,{1;2;3;4;5;6;7;8;9;10;11;12;13;14;15;16;17;18;19;20;21},{30;25;21;18;16;15;14;13;12;11;10;9;8;7;6;5;4;3;2;1;0}),0)</f>
        <v>0</v>
      </c>
      <c r="AK106" s="70"/>
      <c r="AL106" s="69">
        <f>IF(AK106,LOOKUP(AK106,{1;2;3;4;5;6;7;8;9;10;11;12;13;14;15;16;17;18;19;20;21},{15;12.5;10.5;9;8;7.5;7;6.5;6;5.5;5;4.5;4;3.5;3;2.5;2;1.5;1;0.5;0}),0)</f>
        <v>0</v>
      </c>
      <c r="AM106" s="70"/>
      <c r="AN106" s="73">
        <f>IF(AM106,LOOKUP(AM106,{1;2;3;4;5;6;7;8;9;10;11;12;13;14;15;16;17;18;19;20;21},{15;12.5;10.5;9;8;7.5;7;6.5;6;5.5;5;4.5;4;3.5;3;2.5;2;1.5;1;0.5;0}),0)</f>
        <v>0</v>
      </c>
      <c r="AO106" s="70"/>
      <c r="AP106" s="67">
        <f>IF(AO106,LOOKUP(AO106,{1;2;3;4;5;6;7;8;9;10;11;12;13;14;15;16;17;18;19;20;21},{30;25;21;18;16;15;14;13;12;11;10;9;8;7;6;5;4;3;2;1;0}),0)</f>
        <v>0</v>
      </c>
      <c r="AQ106" s="70"/>
      <c r="AR106" s="69">
        <f>IF(AQ106,LOOKUP(AQ106,{1;2;3;4;5;6;7;8;9;10;11;12;13;14;15;16;17;18;19;20;21},{30;25;21;18;16;15;14;13;12;11;10;9;8;7;6;5;4;3;2;1;0}),0)</f>
        <v>0</v>
      </c>
      <c r="AS106" s="70"/>
      <c r="AT106" s="69">
        <f>IF(AS106,LOOKUP(AS106,{1;2;3;4;5;6;7;8;9;10;11;12;13;14;15;16;17;18;19;20;21},{30;25;21;18;16;15;14;13;12;11;10;9;8;7;6;5;4;3;2;1;0}),0)</f>
        <v>0</v>
      </c>
      <c r="AU106" s="70"/>
      <c r="AV106" s="69">
        <f>IF(AU106,LOOKUP(AU106,{1;2;3;4;5;6;7;8;9;10;11;12;13;14;15;16;17;18;19;20;21},{30;25;21;18;16;15;14;13;12;11;10;9;8;7;6;5;4;3;2;1;0}),0)</f>
        <v>0</v>
      </c>
      <c r="AW106" s="70"/>
      <c r="AX106" s="74">
        <f>IF(AW106,LOOKUP(AW106,{1;2;3;4;5;6;7;8;9;10;11;12;13;14;15;16;17;18;19;20;21},{60;50;42;36;32;30;28;26;24;22;20;18;16;14;12;10;8;6;4;2;0}),0)</f>
        <v>0</v>
      </c>
      <c r="AY106" s="70">
        <v>20</v>
      </c>
      <c r="AZ106" s="71">
        <f>IF(AY106,LOOKUP(AY106,{1;2;3;4;5;6;7;8;9;10;11;12;13;14;15;16;17;18;19;20;21},{60;50;42;36;32;30;28;26;24;22;20;18;16;14;12;10;8;6;4;2;0}),0)</f>
        <v>2</v>
      </c>
      <c r="BA106" s="70"/>
      <c r="BB106" s="71">
        <f>IF(BA106,LOOKUP(BA106,{1;2;3;4;5;6;7;8;9;10;11;12;13;14;15;16;17;18;19;20;21},{60;50;42;36;32;30;28;26;24;22;20;18;16;14;12;10;8;6;4;2;0}),0)</f>
        <v>0</v>
      </c>
      <c r="BC106" s="56">
        <f t="shared" si="1"/>
        <v>0</v>
      </c>
    </row>
    <row r="107" spans="1:55" ht="16" customHeight="1" x14ac:dyDescent="0.2">
      <c r="A107" s="57">
        <f>RANK(I107,$I$6:$I$253)</f>
        <v>102</v>
      </c>
      <c r="B107" s="80"/>
      <c r="C107" s="59" t="s">
        <v>223</v>
      </c>
      <c r="D107" s="60" t="s">
        <v>224</v>
      </c>
      <c r="E107" s="61" t="str">
        <f>C107&amp;D107</f>
        <v>NicolasBeaulieu</v>
      </c>
      <c r="F107" s="82"/>
      <c r="G107" s="80"/>
      <c r="H107" s="63" t="str">
        <f>IF(ISBLANK(G107),"",IF(G107&gt;1994.9,"U23","SR"))</f>
        <v/>
      </c>
      <c r="I107" s="64">
        <f>(N107+P107+R107+T107+V107+X107+Z107+AB107+AD107+AF107+AH107+AJ107+AL107+AN107+AP107+AR107+AT107+AV107+AZ107+AX107+BB107)</f>
        <v>1.5</v>
      </c>
      <c r="J107" s="46">
        <f>N107+R107+X107+AB107+AD107+AH107+AP107+AX107</f>
        <v>0</v>
      </c>
      <c r="K107" s="65">
        <f>P107+T107+V107+Z107+AF107+AJ107+AL107+AN107+AR107+AT107+AV107+AZ107+BB107</f>
        <v>1.5</v>
      </c>
      <c r="L107" s="17"/>
      <c r="M107" s="66"/>
      <c r="N107" s="67">
        <f>IF(M107,LOOKUP(M107,{1;2;3;4;5;6;7;8;9;10;11;12;13;14;15;16;17;18;19;20;21},{30;25;21;18;16;15;14;13;12;11;10;9;8;7;6;5;4;3;2;1;0}),0)</f>
        <v>0</v>
      </c>
      <c r="O107" s="66"/>
      <c r="P107" s="69">
        <f>IF(O107,LOOKUP(O107,{1;2;3;4;5;6;7;8;9;10;11;12;13;14;15;16;17;18;19;20;21},{30;25;21;18;16;15;14;13;12;11;10;9;8;7;6;5;4;3;2;1;0}),0)</f>
        <v>0</v>
      </c>
      <c r="Q107" s="70"/>
      <c r="R107" s="67">
        <f>IF(Q107,LOOKUP(Q107,{1;2;3;4;5;6;7;8;9;10;11;12;13;14;15;16;17;18;19;20;21},{30;25;21;18;16;15;14;13;12;11;10;9;8;7;6;5;4;3;2;1;0}),0)</f>
        <v>0</v>
      </c>
      <c r="S107" s="70"/>
      <c r="T107" s="69">
        <f>IF(S107,LOOKUP(S107,{1;2;3;4;5;6;7;8;9;10;11;12;13;14;15;16;17;18;19;20;21},{30;25;21;18;16;15;14;13;12;11;10;9;8;7;6;5;4;3;2;1;0}),0)</f>
        <v>0</v>
      </c>
      <c r="U107" s="70"/>
      <c r="V107" s="71">
        <f>IF(U107,LOOKUP(U107,{1;2;3;4;5;6;7;8;9;10;11;12;13;14;15;16;17;18;19;20;21},{60;50;42;36;32;30;28;26;24;22;20;18;16;14;12;10;8;6;4;2;0}),0)</f>
        <v>0</v>
      </c>
      <c r="W107" s="70"/>
      <c r="X107" s="67">
        <f>IF(W107,LOOKUP(W107,{1;2;3;4;5;6;7;8;9;10;11;12;13;14;15;16;17;18;19;20;21},{60;50;42;36;32;30;28;26;24;22;20;18;16;14;12;10;8;6;4;2;0}),0)</f>
        <v>0</v>
      </c>
      <c r="Y107" s="70"/>
      <c r="Z107" s="71">
        <f>IF(Y107,LOOKUP(Y107,{1;2;3;4;5;6;7;8;9;10;11;12;13;14;15;16;17;18;19;20;21},{60;50;42;36;32;30;28;26;24;22;20;18;16;14;12;10;8;6;4;2;0}),0)</f>
        <v>0</v>
      </c>
      <c r="AA107" s="70"/>
      <c r="AB107" s="67">
        <f>IF(AA107,LOOKUP(AA107,{1;2;3;4;5;6;7;8;9;10;11;12;13;14;15;16;17;18;19;20;21},{60;50;42;36;32;30;28;26;24;22;20;18;16;14;12;10;8;6;4;2;0}),0)</f>
        <v>0</v>
      </c>
      <c r="AC107" s="70"/>
      <c r="AD107" s="67">
        <f>IF(AC107,LOOKUP(AC107,{1;2;3;4;5;6;7;8;9;10;11;12;13;14;15;16;17;18;19;20;21},{30;25;21;18;16;15;14;13;12;11;10;9;8;7;6;5;4;3;2;1;0}),0)</f>
        <v>0</v>
      </c>
      <c r="AE107" s="70"/>
      <c r="AF107" s="69">
        <f>IF(AE107,LOOKUP(AE107,{1;2;3;4;5;6;7;8;9;10;11;12;13;14;15;16;17;18;19;20;21},{30;25;21;18;16;15;14;13;12;11;10;9;8;7;6;5;4;3;2;1;0}),0)</f>
        <v>0</v>
      </c>
      <c r="AG107" s="70"/>
      <c r="AH107" s="67">
        <f>IF(AG107,LOOKUP(AG107,{1;2;3;4;5;6;7;8;9;10;11;12;13;14;15;16;17;18;19;20;21},{30;25;21;18;16;15;14;13;12;11;10;9;8;7;6;5;4;3;2;1;0}),0)</f>
        <v>0</v>
      </c>
      <c r="AI107" s="70"/>
      <c r="AJ107" s="69">
        <f>IF(AI107,LOOKUP(AI107,{1;2;3;4;5;6;7;8;9;10;11;12;13;14;15;16;17;18;19;20;21},{30;25;21;18;16;15;14;13;12;11;10;9;8;7;6;5;4;3;2;1;0}),0)</f>
        <v>0</v>
      </c>
      <c r="AK107" s="72">
        <v>18</v>
      </c>
      <c r="AL107" s="69">
        <f>IF(AK107,LOOKUP(AK107,{1;2;3;4;5;6;7;8;9;10;11;12;13;14;15;16;17;18;19;20;21},{15;12.5;10.5;9;8;7.5;7;6.5;6;5.5;5;4.5;4;3.5;3;2.5;2;1.5;1;0.5;0}),0)</f>
        <v>1.5</v>
      </c>
      <c r="AM107" s="70"/>
      <c r="AN107" s="73">
        <f>IF(AM107,LOOKUP(AM107,{1;2;3;4;5;6;7;8;9;10;11;12;13;14;15;16;17;18;19;20;21},{15;12.5;10.5;9;8;7.5;7;6.5;6;5.5;5;4.5;4;3.5;3;2.5;2;1.5;1;0.5;0}),0)</f>
        <v>0</v>
      </c>
      <c r="AO107" s="70"/>
      <c r="AP107" s="67">
        <f>IF(AO107,LOOKUP(AO107,{1;2;3;4;5;6;7;8;9;10;11;12;13;14;15;16;17;18;19;20;21},{30;25;21;18;16;15;14;13;12;11;10;9;8;7;6;5;4;3;2;1;0}),0)</f>
        <v>0</v>
      </c>
      <c r="AQ107" s="70"/>
      <c r="AR107" s="69">
        <f>IF(AQ107,LOOKUP(AQ107,{1;2;3;4;5;6;7;8;9;10;11;12;13;14;15;16;17;18;19;20;21},{30;25;21;18;16;15;14;13;12;11;10;9;8;7;6;5;4;3;2;1;0}),0)</f>
        <v>0</v>
      </c>
      <c r="AS107" s="70"/>
      <c r="AT107" s="69">
        <f>IF(AS107,LOOKUP(AS107,{1;2;3;4;5;6;7;8;9;10;11;12;13;14;15;16;17;18;19;20;21},{30;25;21;18;16;15;14;13;12;11;10;9;8;7;6;5;4;3;2;1;0}),0)</f>
        <v>0</v>
      </c>
      <c r="AU107" s="70"/>
      <c r="AV107" s="69">
        <f>IF(AU107,LOOKUP(AU107,{1;2;3;4;5;6;7;8;9;10;11;12;13;14;15;16;17;18;19;20;21},{30;25;21;18;16;15;14;13;12;11;10;9;8;7;6;5;4;3;2;1;0}),0)</f>
        <v>0</v>
      </c>
      <c r="AW107" s="70"/>
      <c r="AX107" s="74">
        <f>IF(AW107,LOOKUP(AW107,{1;2;3;4;5;6;7;8;9;10;11;12;13;14;15;16;17;18;19;20;21},{60;50;42;36;32;30;28;26;24;22;20;18;16;14;12;10;8;6;4;2;0}),0)</f>
        <v>0</v>
      </c>
      <c r="AY107" s="70"/>
      <c r="AZ107" s="71">
        <f>IF(AY107,LOOKUP(AY107,{1;2;3;4;5;6;7;8;9;10;11;12;13;14;15;16;17;18;19;20;21},{60;50;42;36;32;30;28;26;24;22;20;18;16;14;12;10;8;6;4;2;0}),0)</f>
        <v>0</v>
      </c>
      <c r="BA107" s="70"/>
      <c r="BB107" s="71">
        <f>IF(BA107,LOOKUP(BA107,{1;2;3;4;5;6;7;8;9;10;11;12;13;14;15;16;17;18;19;20;21},{60;50;42;36;32;30;28;26;24;22;20;18;16;14;12;10;8;6;4;2;0}),0)</f>
        <v>0</v>
      </c>
      <c r="BC107" s="56">
        <f t="shared" si="1"/>
        <v>0</v>
      </c>
    </row>
    <row r="108" spans="1:55" ht="16" customHeight="1" x14ac:dyDescent="0.2">
      <c r="A108" s="57">
        <f>RANK(I108,$I$6:$I$253)</f>
        <v>103</v>
      </c>
      <c r="B108" s="80"/>
      <c r="C108" s="75" t="s">
        <v>225</v>
      </c>
      <c r="D108" s="76" t="s">
        <v>172</v>
      </c>
      <c r="E108" s="61" t="str">
        <f>C108&amp;D108</f>
        <v>JoeyFOSTER</v>
      </c>
      <c r="F108" s="62">
        <v>2017</v>
      </c>
      <c r="G108" s="80"/>
      <c r="H108" s="63" t="str">
        <f>IF(ISBLANK(G108),"",IF(G108&gt;1994.9,"U23","SR"))</f>
        <v/>
      </c>
      <c r="I108" s="64">
        <f>(N108+P108+R108+T108+V108+X108+Z108+AB108+AD108+AF108+AH108+AJ108+AL108+AN108+AP108+AR108+AT108+AV108+AZ108+AX108+BB108)</f>
        <v>1</v>
      </c>
      <c r="J108" s="46">
        <f>N108+R108+X108+AB108+AD108+AH108+AP108+AX108</f>
        <v>1</v>
      </c>
      <c r="K108" s="65">
        <f>P108+T108+V108+Z108+AF108+AJ108+AL108+AN108+AR108+AT108+AV108+AZ108+BB108</f>
        <v>0</v>
      </c>
      <c r="L108" s="17"/>
      <c r="M108" s="66"/>
      <c r="N108" s="67">
        <f>IF(M108,LOOKUP(M108,{1;2;3;4;5;6;7;8;9;10;11;12;13;14;15;16;17;18;19;20;21},{30;25;21;18;16;15;14;13;12;11;10;9;8;7;6;5;4;3;2;1;0}),0)</f>
        <v>0</v>
      </c>
      <c r="O108" s="66"/>
      <c r="P108" s="69">
        <f>IF(O108,LOOKUP(O108,{1;2;3;4;5;6;7;8;9;10;11;12;13;14;15;16;17;18;19;20;21},{30;25;21;18;16;15;14;13;12;11;10;9;8;7;6;5;4;3;2;1;0}),0)</f>
        <v>0</v>
      </c>
      <c r="Q108" s="72">
        <v>20</v>
      </c>
      <c r="R108" s="67">
        <f>IF(Q108,LOOKUP(Q108,{1;2;3;4;5;6;7;8;9;10;11;12;13;14;15;16;17;18;19;20;21},{30;25;21;18;16;15;14;13;12;11;10;9;8;7;6;5;4;3;2;1;0}),0)</f>
        <v>1</v>
      </c>
      <c r="S108" s="70"/>
      <c r="T108" s="69">
        <f>IF(S108,LOOKUP(S108,{1;2;3;4;5;6;7;8;9;10;11;12;13;14;15;16;17;18;19;20;21},{30;25;21;18;16;15;14;13;12;11;10;9;8;7;6;5;4;3;2;1;0}),0)</f>
        <v>0</v>
      </c>
      <c r="U108" s="70"/>
      <c r="V108" s="71">
        <f>IF(U108,LOOKUP(U108,{1;2;3;4;5;6;7;8;9;10;11;12;13;14;15;16;17;18;19;20;21},{60;50;42;36;32;30;28;26;24;22;20;18;16;14;12;10;8;6;4;2;0}),0)</f>
        <v>0</v>
      </c>
      <c r="W108" s="70"/>
      <c r="X108" s="67">
        <f>IF(W108,LOOKUP(W108,{1;2;3;4;5;6;7;8;9;10;11;12;13;14;15;16;17;18;19;20;21},{60;50;42;36;32;30;28;26;24;22;20;18;16;14;12;10;8;6;4;2;0}),0)</f>
        <v>0</v>
      </c>
      <c r="Y108" s="70"/>
      <c r="Z108" s="71">
        <f>IF(Y108,LOOKUP(Y108,{1;2;3;4;5;6;7;8;9;10;11;12;13;14;15;16;17;18;19;20;21},{60;50;42;36;32;30;28;26;24;22;20;18;16;14;12;10;8;6;4;2;0}),0)</f>
        <v>0</v>
      </c>
      <c r="AA108" s="70"/>
      <c r="AB108" s="67">
        <f>IF(AA108,LOOKUP(AA108,{1;2;3;4;5;6;7;8;9;10;11;12;13;14;15;16;17;18;19;20;21},{60;50;42;36;32;30;28;26;24;22;20;18;16;14;12;10;8;6;4;2;0}),0)</f>
        <v>0</v>
      </c>
      <c r="AC108" s="70"/>
      <c r="AD108" s="67">
        <f>IF(AC108,LOOKUP(AC108,{1;2;3;4;5;6;7;8;9;10;11;12;13;14;15;16;17;18;19;20;21},{30;25;21;18;16;15;14;13;12;11;10;9;8;7;6;5;4;3;2;1;0}),0)</f>
        <v>0</v>
      </c>
      <c r="AE108" s="70"/>
      <c r="AF108" s="69">
        <f>IF(AE108,LOOKUP(AE108,{1;2;3;4;5;6;7;8;9;10;11;12;13;14;15;16;17;18;19;20;21},{30;25;21;18;16;15;14;13;12;11;10;9;8;7;6;5;4;3;2;1;0}),0)</f>
        <v>0</v>
      </c>
      <c r="AG108" s="70"/>
      <c r="AH108" s="67">
        <f>IF(AG108,LOOKUP(AG108,{1;2;3;4;5;6;7;8;9;10;11;12;13;14;15;16;17;18;19;20;21},{30;25;21;18;16;15;14;13;12;11;10;9;8;7;6;5;4;3;2;1;0}),0)</f>
        <v>0</v>
      </c>
      <c r="AI108" s="70"/>
      <c r="AJ108" s="69">
        <f>IF(AI108,LOOKUP(AI108,{1;2;3;4;5;6;7;8;9;10;11;12;13;14;15;16;17;18;19;20;21},{30;25;21;18;16;15;14;13;12;11;10;9;8;7;6;5;4;3;2;1;0}),0)</f>
        <v>0</v>
      </c>
      <c r="AK108" s="70"/>
      <c r="AL108" s="69">
        <f>IF(AK108,LOOKUP(AK108,{1;2;3;4;5;6;7;8;9;10;11;12;13;14;15;16;17;18;19;20;21},{15;12.5;10.5;9;8;7.5;7;6.5;6;5.5;5;4.5;4;3.5;3;2.5;2;1.5;1;0.5;0}),0)</f>
        <v>0</v>
      </c>
      <c r="AM108" s="70"/>
      <c r="AN108" s="73">
        <f>IF(AM108,LOOKUP(AM108,{1;2;3;4;5;6;7;8;9;10;11;12;13;14;15;16;17;18;19;20;21},{15;12.5;10.5;9;8;7.5;7;6.5;6;5.5;5;4.5;4;3.5;3;2.5;2;1.5;1;0.5;0}),0)</f>
        <v>0</v>
      </c>
      <c r="AO108" s="70"/>
      <c r="AP108" s="67">
        <f>IF(AO108,LOOKUP(AO108,{1;2;3;4;5;6;7;8;9;10;11;12;13;14;15;16;17;18;19;20;21},{30;25;21;18;16;15;14;13;12;11;10;9;8;7;6;5;4;3;2;1;0}),0)</f>
        <v>0</v>
      </c>
      <c r="AQ108" s="70"/>
      <c r="AR108" s="69">
        <f>IF(AQ108,LOOKUP(AQ108,{1;2;3;4;5;6;7;8;9;10;11;12;13;14;15;16;17;18;19;20;21},{30;25;21;18;16;15;14;13;12;11;10;9;8;7;6;5;4;3;2;1;0}),0)</f>
        <v>0</v>
      </c>
      <c r="AS108" s="70"/>
      <c r="AT108" s="69">
        <f>IF(AS108,LOOKUP(AS108,{1;2;3;4;5;6;7;8;9;10;11;12;13;14;15;16;17;18;19;20;21},{30;25;21;18;16;15;14;13;12;11;10;9;8;7;6;5;4;3;2;1;0}),0)</f>
        <v>0</v>
      </c>
      <c r="AU108" s="70"/>
      <c r="AV108" s="69">
        <f>IF(AU108,LOOKUP(AU108,{1;2;3;4;5;6;7;8;9;10;11;12;13;14;15;16;17;18;19;20;21},{30;25;21;18;16;15;14;13;12;11;10;9;8;7;6;5;4;3;2;1;0}),0)</f>
        <v>0</v>
      </c>
      <c r="AW108" s="70"/>
      <c r="AX108" s="74">
        <f>IF(AW108,LOOKUP(AW108,{1;2;3;4;5;6;7;8;9;10;11;12;13;14;15;16;17;18;19;20;21},{60;50;42;36;32;30;28;26;24;22;20;18;16;14;12;10;8;6;4;2;0}),0)</f>
        <v>0</v>
      </c>
      <c r="AY108" s="70"/>
      <c r="AZ108" s="71">
        <f>IF(AY108,LOOKUP(AY108,{1;2;3;4;5;6;7;8;9;10;11;12;13;14;15;16;17;18;19;20;21},{60;50;42;36;32;30;28;26;24;22;20;18;16;14;12;10;8;6;4;2;0}),0)</f>
        <v>0</v>
      </c>
      <c r="BA108" s="70"/>
      <c r="BB108" s="71">
        <f>IF(BA108,LOOKUP(BA108,{1;2;3;4;5;6;7;8;9;10;11;12;13;14;15;16;17;18;19;20;21},{60;50;42;36;32;30;28;26;24;22;20;18;16;14;12;10;8;6;4;2;0}),0)</f>
        <v>0</v>
      </c>
      <c r="BC108" s="56">
        <f t="shared" si="1"/>
        <v>0</v>
      </c>
    </row>
    <row r="109" spans="1:55" ht="16" customHeight="1" x14ac:dyDescent="0.2">
      <c r="A109" s="57">
        <f>RANK(I109,$I$6:$I$253)</f>
        <v>103</v>
      </c>
      <c r="B109" s="58">
        <v>3530782</v>
      </c>
      <c r="C109" s="75" t="s">
        <v>226</v>
      </c>
      <c r="D109" s="76" t="s">
        <v>227</v>
      </c>
      <c r="E109" s="61" t="str">
        <f>C109&amp;D109</f>
        <v>MaxLACHANCE</v>
      </c>
      <c r="F109" s="62">
        <v>2017</v>
      </c>
      <c r="G109" s="58">
        <v>1996</v>
      </c>
      <c r="H109" s="63" t="str">
        <f>IF(ISBLANK(G109),"",IF(G109&gt;1994.9,"U23","SR"))</f>
        <v>U23</v>
      </c>
      <c r="I109" s="64">
        <f>(N109+P109+R109+T109+V109+X109+Z109+AB109+AD109+AF109+AH109+AJ109+AL109+AN109+AP109+AR109+AT109+AV109+AZ109+AX109+BB109)</f>
        <v>1</v>
      </c>
      <c r="J109" s="46">
        <f>N109+R109+X109+AB109+AD109+AH109+AP109+AX109</f>
        <v>1</v>
      </c>
      <c r="K109" s="65">
        <f>P109+T109+V109+Z109+AF109+AJ109+AL109+AN109+AR109+AT109+AV109+AZ109+BB109</f>
        <v>0</v>
      </c>
      <c r="L109" s="17"/>
      <c r="M109" s="68">
        <v>20</v>
      </c>
      <c r="N109" s="67">
        <f>IF(M109,LOOKUP(M109,{1;2;3;4;5;6;7;8;9;10;11;12;13;14;15;16;17;18;19;20;21},{30;25;21;18;16;15;14;13;12;11;10;9;8;7;6;5;4;3;2;1;0}),0)</f>
        <v>1</v>
      </c>
      <c r="O109" s="66"/>
      <c r="P109" s="69">
        <f>IF(O109,LOOKUP(O109,{1;2;3;4;5;6;7;8;9;10;11;12;13;14;15;16;17;18;19;20;21},{30;25;21;18;16;15;14;13;12;11;10;9;8;7;6;5;4;3;2;1;0}),0)</f>
        <v>0</v>
      </c>
      <c r="Q109" s="70"/>
      <c r="R109" s="67">
        <f>IF(Q109,LOOKUP(Q109,{1;2;3;4;5;6;7;8;9;10;11;12;13;14;15;16;17;18;19;20;21},{30;25;21;18;16;15;14;13;12;11;10;9;8;7;6;5;4;3;2;1;0}),0)</f>
        <v>0</v>
      </c>
      <c r="S109" s="70"/>
      <c r="T109" s="69">
        <f>IF(S109,LOOKUP(S109,{1;2;3;4;5;6;7;8;9;10;11;12;13;14;15;16;17;18;19;20;21},{30;25;21;18;16;15;14;13;12;11;10;9;8;7;6;5;4;3;2;1;0}),0)</f>
        <v>0</v>
      </c>
      <c r="U109" s="70"/>
      <c r="V109" s="71">
        <f>IF(U109,LOOKUP(U109,{1;2;3;4;5;6;7;8;9;10;11;12;13;14;15;16;17;18;19;20;21},{60;50;42;36;32;30;28;26;24;22;20;18;16;14;12;10;8;6;4;2;0}),0)</f>
        <v>0</v>
      </c>
      <c r="W109" s="70"/>
      <c r="X109" s="67">
        <f>IF(W109,LOOKUP(W109,{1;2;3;4;5;6;7;8;9;10;11;12;13;14;15;16;17;18;19;20;21},{60;50;42;36;32;30;28;26;24;22;20;18;16;14;12;10;8;6;4;2;0}),0)</f>
        <v>0</v>
      </c>
      <c r="Y109" s="70"/>
      <c r="Z109" s="71">
        <f>IF(Y109,LOOKUP(Y109,{1;2;3;4;5;6;7;8;9;10;11;12;13;14;15;16;17;18;19;20;21},{60;50;42;36;32;30;28;26;24;22;20;18;16;14;12;10;8;6;4;2;0}),0)</f>
        <v>0</v>
      </c>
      <c r="AA109" s="70"/>
      <c r="AB109" s="67">
        <f>IF(AA109,LOOKUP(AA109,{1;2;3;4;5;6;7;8;9;10;11;12;13;14;15;16;17;18;19;20;21},{60;50;42;36;32;30;28;26;24;22;20;18;16;14;12;10;8;6;4;2;0}),0)</f>
        <v>0</v>
      </c>
      <c r="AC109" s="70"/>
      <c r="AD109" s="67">
        <f>IF(AC109,LOOKUP(AC109,{1;2;3;4;5;6;7;8;9;10;11;12;13;14;15;16;17;18;19;20;21},{30;25;21;18;16;15;14;13;12;11;10;9;8;7;6;5;4;3;2;1;0}),0)</f>
        <v>0</v>
      </c>
      <c r="AE109" s="70"/>
      <c r="AF109" s="69">
        <f>IF(AE109,LOOKUP(AE109,{1;2;3;4;5;6;7;8;9;10;11;12;13;14;15;16;17;18;19;20;21},{30;25;21;18;16;15;14;13;12;11;10;9;8;7;6;5;4;3;2;1;0}),0)</f>
        <v>0</v>
      </c>
      <c r="AG109" s="70"/>
      <c r="AH109" s="67">
        <f>IF(AG109,LOOKUP(AG109,{1;2;3;4;5;6;7;8;9;10;11;12;13;14;15;16;17;18;19;20;21},{30;25;21;18;16;15;14;13;12;11;10;9;8;7;6;5;4;3;2;1;0}),0)</f>
        <v>0</v>
      </c>
      <c r="AI109" s="70"/>
      <c r="AJ109" s="69">
        <f>IF(AI109,LOOKUP(AI109,{1;2;3;4;5;6;7;8;9;10;11;12;13;14;15;16;17;18;19;20;21},{30;25;21;18;16;15;14;13;12;11;10;9;8;7;6;5;4;3;2;1;0}),0)</f>
        <v>0</v>
      </c>
      <c r="AK109" s="70"/>
      <c r="AL109" s="69">
        <f>IF(AK109,LOOKUP(AK109,{1;2;3;4;5;6;7;8;9;10;11;12;13;14;15;16;17;18;19;20;21},{15;12.5;10.5;9;8;7.5;7;6.5;6;5.5;5;4.5;4;3.5;3;2.5;2;1.5;1;0.5;0}),0)</f>
        <v>0</v>
      </c>
      <c r="AM109" s="70"/>
      <c r="AN109" s="73">
        <f>IF(AM109,LOOKUP(AM109,{1;2;3;4;5;6;7;8;9;10;11;12;13;14;15;16;17;18;19;20;21},{15;12.5;10.5;9;8;7.5;7;6.5;6;5.5;5;4.5;4;3.5;3;2.5;2;1.5;1;0.5;0}),0)</f>
        <v>0</v>
      </c>
      <c r="AO109" s="70"/>
      <c r="AP109" s="67">
        <f>IF(AO109,LOOKUP(AO109,{1;2;3;4;5;6;7;8;9;10;11;12;13;14;15;16;17;18;19;20;21},{30;25;21;18;16;15;14;13;12;11;10;9;8;7;6;5;4;3;2;1;0}),0)</f>
        <v>0</v>
      </c>
      <c r="AQ109" s="70"/>
      <c r="AR109" s="69">
        <f>IF(AQ109,LOOKUP(AQ109,{1;2;3;4;5;6;7;8;9;10;11;12;13;14;15;16;17;18;19;20;21},{30;25;21;18;16;15;14;13;12;11;10;9;8;7;6;5;4;3;2;1;0}),0)</f>
        <v>0</v>
      </c>
      <c r="AS109" s="70"/>
      <c r="AT109" s="69">
        <f>IF(AS109,LOOKUP(AS109,{1;2;3;4;5;6;7;8;9;10;11;12;13;14;15;16;17;18;19;20;21},{30;25;21;18;16;15;14;13;12;11;10;9;8;7;6;5;4;3;2;1;0}),0)</f>
        <v>0</v>
      </c>
      <c r="AU109" s="70"/>
      <c r="AV109" s="69">
        <f>IF(AU109,LOOKUP(AU109,{1;2;3;4;5;6;7;8;9;10;11;12;13;14;15;16;17;18;19;20;21},{30;25;21;18;16;15;14;13;12;11;10;9;8;7;6;5;4;3;2;1;0}),0)</f>
        <v>0</v>
      </c>
      <c r="AW109" s="70"/>
      <c r="AX109" s="74">
        <f>IF(AW109,LOOKUP(AW109,{1;2;3;4;5;6;7;8;9;10;11;12;13;14;15;16;17;18;19;20;21},{60;50;42;36;32;30;28;26;24;22;20;18;16;14;12;10;8;6;4;2;0}),0)</f>
        <v>0</v>
      </c>
      <c r="AY109" s="70"/>
      <c r="AZ109" s="71">
        <f>IF(AY109,LOOKUP(AY109,{1;2;3;4;5;6;7;8;9;10;11;12;13;14;15;16;17;18;19;20;21},{60;50;42;36;32;30;28;26;24;22;20;18;16;14;12;10;8;6;4;2;0}),0)</f>
        <v>0</v>
      </c>
      <c r="BA109" s="70"/>
      <c r="BB109" s="71">
        <f>IF(BA109,LOOKUP(BA109,{1;2;3;4;5;6;7;8;9;10;11;12;13;14;15;16;17;18;19;20;21},{60;50;42;36;32;30;28;26;24;22;20;18;16;14;12;10;8;6;4;2;0}),0)</f>
        <v>0</v>
      </c>
      <c r="BC109" s="56">
        <f t="shared" si="1"/>
        <v>0</v>
      </c>
    </row>
    <row r="110" spans="1:55" ht="16" customHeight="1" x14ac:dyDescent="0.2">
      <c r="A110" s="57">
        <f>RANK(I110,$I$6:$I$253)</f>
        <v>103</v>
      </c>
      <c r="B110" s="80"/>
      <c r="C110" s="59" t="s">
        <v>228</v>
      </c>
      <c r="D110" s="60" t="s">
        <v>229</v>
      </c>
      <c r="E110" s="61" t="str">
        <f>C110&amp;D110</f>
        <v>FinnO’connell</v>
      </c>
      <c r="F110" s="82"/>
      <c r="G110" s="80"/>
      <c r="H110" s="63" t="str">
        <f>IF(ISBLANK(G110),"",IF(G110&gt;1994.9,"U23","SR"))</f>
        <v/>
      </c>
      <c r="I110" s="64">
        <f>(N110+P110+R110+T110+V110+X110+Z110+AB110+AD110+AF110+AH110+AJ110+AL110+AN110+AP110+AR110+AT110+AV110+AZ110+AX110+BB110)</f>
        <v>1</v>
      </c>
      <c r="J110" s="46">
        <f>N110+R110+X110+AB110+AD110+AH110+AP110+AX110</f>
        <v>0</v>
      </c>
      <c r="K110" s="65">
        <f>P110+T110+V110+Z110+AF110+AJ110+AL110+AN110+AR110+AT110+AV110+AZ110+BB110</f>
        <v>1</v>
      </c>
      <c r="L110" s="17"/>
      <c r="M110" s="66"/>
      <c r="N110" s="67">
        <f>IF(M110,LOOKUP(M110,{1;2;3;4;5;6;7;8;9;10;11;12;13;14;15;16;17;18;19;20;21},{30;25;21;18;16;15;14;13;12;11;10;9;8;7;6;5;4;3;2;1;0}),0)</f>
        <v>0</v>
      </c>
      <c r="O110" s="66"/>
      <c r="P110" s="69">
        <f>IF(O110,LOOKUP(O110,{1;2;3;4;5;6;7;8;9;10;11;12;13;14;15;16;17;18;19;20;21},{30;25;21;18;16;15;14;13;12;11;10;9;8;7;6;5;4;3;2;1;0}),0)</f>
        <v>0</v>
      </c>
      <c r="Q110" s="70"/>
      <c r="R110" s="67">
        <f>IF(Q110,LOOKUP(Q110,{1;2;3;4;5;6;7;8;9;10;11;12;13;14;15;16;17;18;19;20;21},{30;25;21;18;16;15;14;13;12;11;10;9;8;7;6;5;4;3;2;1;0}),0)</f>
        <v>0</v>
      </c>
      <c r="S110" s="70"/>
      <c r="T110" s="69">
        <f>IF(S110,LOOKUP(S110,{1;2;3;4;5;6;7;8;9;10;11;12;13;14;15;16;17;18;19;20;21},{30;25;21;18;16;15;14;13;12;11;10;9;8;7;6;5;4;3;2;1;0}),0)</f>
        <v>0</v>
      </c>
      <c r="U110" s="70"/>
      <c r="V110" s="71">
        <f>IF(U110,LOOKUP(U110,{1;2;3;4;5;6;7;8;9;10;11;12;13;14;15;16;17;18;19;20;21},{60;50;42;36;32;30;28;26;24;22;20;18;16;14;12;10;8;6;4;2;0}),0)</f>
        <v>0</v>
      </c>
      <c r="W110" s="70"/>
      <c r="X110" s="67">
        <f>IF(W110,LOOKUP(W110,{1;2;3;4;5;6;7;8;9;10;11;12;13;14;15;16;17;18;19;20;21},{60;50;42;36;32;30;28;26;24;22;20;18;16;14;12;10;8;6;4;2;0}),0)</f>
        <v>0</v>
      </c>
      <c r="Y110" s="70"/>
      <c r="Z110" s="71">
        <f>IF(Y110,LOOKUP(Y110,{1;2;3;4;5;6;7;8;9;10;11;12;13;14;15;16;17;18;19;20;21},{60;50;42;36;32;30;28;26;24;22;20;18;16;14;12;10;8;6;4;2;0}),0)</f>
        <v>0</v>
      </c>
      <c r="AA110" s="70"/>
      <c r="AB110" s="67">
        <f>IF(AA110,LOOKUP(AA110,{1;2;3;4;5;6;7;8;9;10;11;12;13;14;15;16;17;18;19;20;21},{60;50;42;36;32;30;28;26;24;22;20;18;16;14;12;10;8;6;4;2;0}),0)</f>
        <v>0</v>
      </c>
      <c r="AC110" s="70"/>
      <c r="AD110" s="67">
        <f>IF(AC110,LOOKUP(AC110,{1;2;3;4;5;6;7;8;9;10;11;12;13;14;15;16;17;18;19;20;21},{30;25;21;18;16;15;14;13;12;11;10;9;8;7;6;5;4;3;2;1;0}),0)</f>
        <v>0</v>
      </c>
      <c r="AE110" s="72">
        <v>20</v>
      </c>
      <c r="AF110" s="69">
        <f>IF(AE110,LOOKUP(AE110,{1;2;3;4;5;6;7;8;9;10;11;12;13;14;15;16;17;18;19;20;21},{30;25;21;18;16;15;14;13;12;11;10;9;8;7;6;5;4;3;2;1;0}),0)</f>
        <v>1</v>
      </c>
      <c r="AG110" s="70"/>
      <c r="AH110" s="67">
        <f>IF(AG110,LOOKUP(AG110,{1;2;3;4;5;6;7;8;9;10;11;12;13;14;15;16;17;18;19;20;21},{30;25;21;18;16;15;14;13;12;11;10;9;8;7;6;5;4;3;2;1;0}),0)</f>
        <v>0</v>
      </c>
      <c r="AI110" s="70"/>
      <c r="AJ110" s="69">
        <f>IF(AI110,LOOKUP(AI110,{1;2;3;4;5;6;7;8;9;10;11;12;13;14;15;16;17;18;19;20;21},{30;25;21;18;16;15;14;13;12;11;10;9;8;7;6;5;4;3;2;1;0}),0)</f>
        <v>0</v>
      </c>
      <c r="AK110" s="70"/>
      <c r="AL110" s="69">
        <f>IF(AK110,LOOKUP(AK110,{1;2;3;4;5;6;7;8;9;10;11;12;13;14;15;16;17;18;19;20;21},{15;12.5;10.5;9;8;7.5;7;6.5;6;5.5;5;4.5;4;3.5;3;2.5;2;1.5;1;0.5;0}),0)</f>
        <v>0</v>
      </c>
      <c r="AM110" s="70"/>
      <c r="AN110" s="73">
        <f>IF(AM110,LOOKUP(AM110,{1;2;3;4;5;6;7;8;9;10;11;12;13;14;15;16;17;18;19;20;21},{15;12.5;10.5;9;8;7.5;7;6.5;6;5.5;5;4.5;4;3.5;3;2.5;2;1.5;1;0.5;0}),0)</f>
        <v>0</v>
      </c>
      <c r="AO110" s="70"/>
      <c r="AP110" s="67">
        <f>IF(AO110,LOOKUP(AO110,{1;2;3;4;5;6;7;8;9;10;11;12;13;14;15;16;17;18;19;20;21},{30;25;21;18;16;15;14;13;12;11;10;9;8;7;6;5;4;3;2;1;0}),0)</f>
        <v>0</v>
      </c>
      <c r="AQ110" s="70"/>
      <c r="AR110" s="69">
        <f>IF(AQ110,LOOKUP(AQ110,{1;2;3;4;5;6;7;8;9;10;11;12;13;14;15;16;17;18;19;20;21},{30;25;21;18;16;15;14;13;12;11;10;9;8;7;6;5;4;3;2;1;0}),0)</f>
        <v>0</v>
      </c>
      <c r="AS110" s="70"/>
      <c r="AT110" s="69">
        <f>IF(AS110,LOOKUP(AS110,{1;2;3;4;5;6;7;8;9;10;11;12;13;14;15;16;17;18;19;20;21},{30;25;21;18;16;15;14;13;12;11;10;9;8;7;6;5;4;3;2;1;0}),0)</f>
        <v>0</v>
      </c>
      <c r="AU110" s="70"/>
      <c r="AV110" s="69">
        <f>IF(AU110,LOOKUP(AU110,{1;2;3;4;5;6;7;8;9;10;11;12;13;14;15;16;17;18;19;20;21},{30;25;21;18;16;15;14;13;12;11;10;9;8;7;6;5;4;3;2;1;0}),0)</f>
        <v>0</v>
      </c>
      <c r="AW110" s="70"/>
      <c r="AX110" s="74">
        <f>IF(AW110,LOOKUP(AW110,{1;2;3;4;5;6;7;8;9;10;11;12;13;14;15;16;17;18;19;20;21},{60;50;42;36;32;30;28;26;24;22;20;18;16;14;12;10;8;6;4;2;0}),0)</f>
        <v>0</v>
      </c>
      <c r="AY110" s="70"/>
      <c r="AZ110" s="71">
        <f>IF(AY110,LOOKUP(AY110,{1;2;3;4;5;6;7;8;9;10;11;12;13;14;15;16;17;18;19;20;21},{60;50;42;36;32;30;28;26;24;22;20;18;16;14;12;10;8;6;4;2;0}),0)</f>
        <v>0</v>
      </c>
      <c r="BA110" s="70"/>
      <c r="BB110" s="71">
        <f>IF(BA110,LOOKUP(BA110,{1;2;3;4;5;6;7;8;9;10;11;12;13;14;15;16;17;18;19;20;21},{60;50;42;36;32;30;28;26;24;22;20;18;16;14;12;10;8;6;4;2;0}),0)</f>
        <v>0</v>
      </c>
      <c r="BC110" s="56">
        <f t="shared" si="1"/>
        <v>0</v>
      </c>
    </row>
    <row r="111" spans="1:55" ht="16" customHeight="1" x14ac:dyDescent="0.2">
      <c r="A111" s="57">
        <f>RANK(I111,$I$6:$I$253)</f>
        <v>106</v>
      </c>
      <c r="B111" s="58">
        <v>3530836</v>
      </c>
      <c r="C111" s="75" t="s">
        <v>230</v>
      </c>
      <c r="D111" s="76" t="s">
        <v>231</v>
      </c>
      <c r="E111" s="61" t="str">
        <f>C111&amp;D111</f>
        <v>BradenBECKER</v>
      </c>
      <c r="F111" s="62">
        <v>2017</v>
      </c>
      <c r="G111" s="58">
        <v>1996</v>
      </c>
      <c r="H111" s="63" t="str">
        <f>IF(ISBLANK(G111),"",IF(G111&gt;1994.9,"U23","SR"))</f>
        <v>U23</v>
      </c>
      <c r="I111" s="64">
        <f>(N111+P111+R111+T111+V111+X111+Z111+AB111+AD111+AF111+AH111+AJ111+AL111+AN111+AP111+AR111+AT111+AV111+AZ111+AX111+BB111)</f>
        <v>0</v>
      </c>
      <c r="J111" s="46">
        <f>N111+R111+X111+AB111+AD111+AH111+AP111+AX111</f>
        <v>0</v>
      </c>
      <c r="K111" s="65">
        <f>P111+T111+V111+Z111+AF111+AJ111+AL111+AN111+AR111+AT111+AV111+AZ111+BB111</f>
        <v>0</v>
      </c>
      <c r="L111" s="17"/>
      <c r="M111" s="66"/>
      <c r="N111" s="67">
        <f>IF(M111,LOOKUP(M111,{1;2;3;4;5;6;7;8;9;10;11;12;13;14;15;16;17;18;19;20;21},{30;25;21;18;16;15;14;13;12;11;10;9;8;7;6;5;4;3;2;1;0}),0)</f>
        <v>0</v>
      </c>
      <c r="O111" s="66"/>
      <c r="P111" s="69">
        <f>IF(O111,LOOKUP(O111,{1;2;3;4;5;6;7;8;9;10;11;12;13;14;15;16;17;18;19;20;21},{30;25;21;18;16;15;14;13;12;11;10;9;8;7;6;5;4;3;2;1;0}),0)</f>
        <v>0</v>
      </c>
      <c r="Q111" s="70"/>
      <c r="R111" s="67">
        <f>IF(Q111,LOOKUP(Q111,{1;2;3;4;5;6;7;8;9;10;11;12;13;14;15;16;17;18;19;20;21},{30;25;21;18;16;15;14;13;12;11;10;9;8;7;6;5;4;3;2;1;0}),0)</f>
        <v>0</v>
      </c>
      <c r="S111" s="70"/>
      <c r="T111" s="69">
        <f>IF(S111,LOOKUP(S111,{1;2;3;4;5;6;7;8;9;10;11;12;13;14;15;16;17;18;19;20;21},{30;25;21;18;16;15;14;13;12;11;10;9;8;7;6;5;4;3;2;1;0}),0)</f>
        <v>0</v>
      </c>
      <c r="U111" s="70"/>
      <c r="V111" s="71">
        <f>IF(U111,LOOKUP(U111,{1;2;3;4;5;6;7;8;9;10;11;12;13;14;15;16;17;18;19;20;21},{60;50;42;36;32;30;28;26;24;22;20;18;16;14;12;10;8;6;4;2;0}),0)</f>
        <v>0</v>
      </c>
      <c r="W111" s="70"/>
      <c r="X111" s="67">
        <f>IF(W111,LOOKUP(W111,{1;2;3;4;5;6;7;8;9;10;11;12;13;14;15;16;17;18;19;20;21},{60;50;42;36;32;30;28;26;24;22;20;18;16;14;12;10;8;6;4;2;0}),0)</f>
        <v>0</v>
      </c>
      <c r="Y111" s="70"/>
      <c r="Z111" s="71">
        <f>IF(Y111,LOOKUP(Y111,{1;2;3;4;5;6;7;8;9;10;11;12;13;14;15;16;17;18;19;20;21},{60;50;42;36;32;30;28;26;24;22;20;18;16;14;12;10;8;6;4;2;0}),0)</f>
        <v>0</v>
      </c>
      <c r="AA111" s="70"/>
      <c r="AB111" s="67">
        <f>IF(AA111,LOOKUP(AA111,{1;2;3;4;5;6;7;8;9;10;11;12;13;14;15;16;17;18;19;20;21},{60;50;42;36;32;30;28;26;24;22;20;18;16;14;12;10;8;6;4;2;0}),0)</f>
        <v>0</v>
      </c>
      <c r="AC111" s="70"/>
      <c r="AD111" s="67">
        <f>IF(AC111,LOOKUP(AC111,{1;2;3;4;5;6;7;8;9;10;11;12;13;14;15;16;17;18;19;20;21},{30;25;21;18;16;15;14;13;12;11;10;9;8;7;6;5;4;3;2;1;0}),0)</f>
        <v>0</v>
      </c>
      <c r="AE111" s="70"/>
      <c r="AF111" s="69">
        <f>IF(AE111,LOOKUP(AE111,{1;2;3;4;5;6;7;8;9;10;11;12;13;14;15;16;17;18;19;20;21},{30;25;21;18;16;15;14;13;12;11;10;9;8;7;6;5;4;3;2;1;0}),0)</f>
        <v>0</v>
      </c>
      <c r="AG111" s="70"/>
      <c r="AH111" s="67">
        <f>IF(AG111,LOOKUP(AG111,{1;2;3;4;5;6;7;8;9;10;11;12;13;14;15;16;17;18;19;20;21},{30;25;21;18;16;15;14;13;12;11;10;9;8;7;6;5;4;3;2;1;0}),0)</f>
        <v>0</v>
      </c>
      <c r="AI111" s="70"/>
      <c r="AJ111" s="69">
        <f>IF(AI111,LOOKUP(AI111,{1;2;3;4;5;6;7;8;9;10;11;12;13;14;15;16;17;18;19;20;21},{30;25;21;18;16;15;14;13;12;11;10;9;8;7;6;5;4;3;2;1;0}),0)</f>
        <v>0</v>
      </c>
      <c r="AK111" s="70"/>
      <c r="AL111" s="69">
        <f>IF(AK111,LOOKUP(AK111,{1;2;3;4;5;6;7;8;9;10;11;12;13;14;15;16;17;18;19;20;21},{15;12.5;10.5;9;8;7.5;7;6.5;6;5.5;5;4.5;4;3.5;3;2.5;2;1.5;1;0.5;0}),0)</f>
        <v>0</v>
      </c>
      <c r="AM111" s="70"/>
      <c r="AN111" s="73">
        <f>IF(AM111,LOOKUP(AM111,{1;2;3;4;5;6;7;8;9;10;11;12;13;14;15;16;17;18;19;20;21},{15;12.5;10.5;9;8;7.5;7;6.5;6;5.5;5;4.5;4;3.5;3;2.5;2;1.5;1;0.5;0}),0)</f>
        <v>0</v>
      </c>
      <c r="AO111" s="70"/>
      <c r="AP111" s="67">
        <f>IF(AO111,LOOKUP(AO111,{1;2;3;4;5;6;7;8;9;10;11;12;13;14;15;16;17;18;19;20;21},{30;25;21;18;16;15;14;13;12;11;10;9;8;7;6;5;4;3;2;1;0}),0)</f>
        <v>0</v>
      </c>
      <c r="AQ111" s="70"/>
      <c r="AR111" s="69">
        <f>IF(AQ111,LOOKUP(AQ111,{1;2;3;4;5;6;7;8;9;10;11;12;13;14;15;16;17;18;19;20;21},{30;25;21;18;16;15;14;13;12;11;10;9;8;7;6;5;4;3;2;1;0}),0)</f>
        <v>0</v>
      </c>
      <c r="AS111" s="70"/>
      <c r="AT111" s="69">
        <f>IF(AS111,LOOKUP(AS111,{1;2;3;4;5;6;7;8;9;10;11;12;13;14;15;16;17;18;19;20;21},{30;25;21;18;16;15;14;13;12;11;10;9;8;7;6;5;4;3;2;1;0}),0)</f>
        <v>0</v>
      </c>
      <c r="AU111" s="70"/>
      <c r="AV111" s="69">
        <f>IF(AU111,LOOKUP(AU111,{1;2;3;4;5;6;7;8;9;10;11;12;13;14;15;16;17;18;19;20;21},{30;25;21;18;16;15;14;13;12;11;10;9;8;7;6;5;4;3;2;1;0}),0)</f>
        <v>0</v>
      </c>
      <c r="AW111" s="70"/>
      <c r="AX111" s="74">
        <f>IF(AW111,LOOKUP(AW111,{1;2;3;4;5;6;7;8;9;10;11;12;13;14;15;16;17;18;19;20;21},{60;50;42;36;32;30;28;26;24;22;20;18;16;14;12;10;8;6;4;2;0}),0)</f>
        <v>0</v>
      </c>
      <c r="AY111" s="70"/>
      <c r="AZ111" s="71">
        <f>IF(AY111,LOOKUP(AY111,{1;2;3;4;5;6;7;8;9;10;11;12;13;14;15;16;17;18;19;20;21},{60;50;42;36;32;30;28;26;24;22;20;18;16;14;12;10;8;6;4;2;0}),0)</f>
        <v>0</v>
      </c>
      <c r="BA111" s="70"/>
      <c r="BB111" s="71">
        <f>IF(BA111,LOOKUP(BA111,{1;2;3;4;5;6;7;8;9;10;11;12;13;14;15;16;17;18;19;20;21},{60;50;42;36;32;30;28;26;24;22;20;18;16;14;12;10;8;6;4;2;0}),0)</f>
        <v>0</v>
      </c>
      <c r="BC111" s="56">
        <f t="shared" si="1"/>
        <v>0</v>
      </c>
    </row>
    <row r="112" spans="1:55" ht="16" customHeight="1" x14ac:dyDescent="0.2">
      <c r="A112" s="57">
        <f>RANK(I112,$I$6:$I$253)</f>
        <v>106</v>
      </c>
      <c r="B112" s="58">
        <v>3530696</v>
      </c>
      <c r="C112" s="59" t="s">
        <v>85</v>
      </c>
      <c r="D112" s="60" t="s">
        <v>233</v>
      </c>
      <c r="E112" s="61" t="str">
        <f>C112&amp;D112</f>
        <v>IanBOUCHER</v>
      </c>
      <c r="F112" s="62">
        <v>2017</v>
      </c>
      <c r="G112" s="58">
        <v>1995</v>
      </c>
      <c r="H112" s="63" t="str">
        <f>IF(ISBLANK(G112),"",IF(G112&gt;1994.9,"U23","SR"))</f>
        <v>U23</v>
      </c>
      <c r="I112" s="64">
        <f>(N112+P112+R112+T112+V112+X112+Z112+AB112+AD112+AF112+AH112+AJ112+AL112+AN112+AP112+AR112+AT112+AV112+AZ112+AX112+BB112)</f>
        <v>0</v>
      </c>
      <c r="J112" s="46">
        <f>N112+R112+X112+AB112+AD112+AH112+AP112+AX112</f>
        <v>0</v>
      </c>
      <c r="K112" s="65">
        <f>P112+T112+V112+Z112+AF112+AJ112+AL112+AN112+AR112+AT112+AV112+AZ112+BB112</f>
        <v>0</v>
      </c>
      <c r="L112" s="17"/>
      <c r="M112" s="66"/>
      <c r="N112" s="67">
        <f>IF(M112,LOOKUP(M112,{1;2;3;4;5;6;7;8;9;10;11;12;13;14;15;16;17;18;19;20;21},{30;25;21;18;16;15;14;13;12;11;10;9;8;7;6;5;4;3;2;1;0}),0)</f>
        <v>0</v>
      </c>
      <c r="O112" s="66"/>
      <c r="P112" s="69">
        <f>IF(O112,LOOKUP(O112,{1;2;3;4;5;6;7;8;9;10;11;12;13;14;15;16;17;18;19;20;21},{30;25;21;18;16;15;14;13;12;11;10;9;8;7;6;5;4;3;2;1;0}),0)</f>
        <v>0</v>
      </c>
      <c r="Q112" s="70"/>
      <c r="R112" s="67">
        <f>IF(Q112,LOOKUP(Q112,{1;2;3;4;5;6;7;8;9;10;11;12;13;14;15;16;17;18;19;20;21},{30;25;21;18;16;15;14;13;12;11;10;9;8;7;6;5;4;3;2;1;0}),0)</f>
        <v>0</v>
      </c>
      <c r="S112" s="70"/>
      <c r="T112" s="69">
        <f>IF(S112,LOOKUP(S112,{1;2;3;4;5;6;7;8;9;10;11;12;13;14;15;16;17;18;19;20;21},{30;25;21;18;16;15;14;13;12;11;10;9;8;7;6;5;4;3;2;1;0}),0)</f>
        <v>0</v>
      </c>
      <c r="U112" s="70"/>
      <c r="V112" s="71">
        <f>IF(U112,LOOKUP(U112,{1;2;3;4;5;6;7;8;9;10;11;12;13;14;15;16;17;18;19;20;21},{60;50;42;36;32;30;28;26;24;22;20;18;16;14;12;10;8;6;4;2;0}),0)</f>
        <v>0</v>
      </c>
      <c r="W112" s="70"/>
      <c r="X112" s="67">
        <f>IF(W112,LOOKUP(W112,{1;2;3;4;5;6;7;8;9;10;11;12;13;14;15;16;17;18;19;20;21},{60;50;42;36;32;30;28;26;24;22;20;18;16;14;12;10;8;6;4;2;0}),0)</f>
        <v>0</v>
      </c>
      <c r="Y112" s="70"/>
      <c r="Z112" s="71">
        <f>IF(Y112,LOOKUP(Y112,{1;2;3;4;5;6;7;8;9;10;11;12;13;14;15;16;17;18;19;20;21},{60;50;42;36;32;30;28;26;24;22;20;18;16;14;12;10;8;6;4;2;0}),0)</f>
        <v>0</v>
      </c>
      <c r="AA112" s="70"/>
      <c r="AB112" s="67">
        <f>IF(AA112,LOOKUP(AA112,{1;2;3;4;5;6;7;8;9;10;11;12;13;14;15;16;17;18;19;20;21},{60;50;42;36;32;30;28;26;24;22;20;18;16;14;12;10;8;6;4;2;0}),0)</f>
        <v>0</v>
      </c>
      <c r="AC112" s="70"/>
      <c r="AD112" s="67">
        <f>IF(AC112,LOOKUP(AC112,{1;2;3;4;5;6;7;8;9;10;11;12;13;14;15;16;17;18;19;20;21},{30;25;21;18;16;15;14;13;12;11;10;9;8;7;6;5;4;3;2;1;0}),0)</f>
        <v>0</v>
      </c>
      <c r="AE112" s="70"/>
      <c r="AF112" s="69">
        <f>IF(AE112,LOOKUP(AE112,{1;2;3;4;5;6;7;8;9;10;11;12;13;14;15;16;17;18;19;20;21},{30;25;21;18;16;15;14;13;12;11;10;9;8;7;6;5;4;3;2;1;0}),0)</f>
        <v>0</v>
      </c>
      <c r="AG112" s="70"/>
      <c r="AH112" s="67">
        <f>IF(AG112,LOOKUP(AG112,{1;2;3;4;5;6;7;8;9;10;11;12;13;14;15;16;17;18;19;20;21},{30;25;21;18;16;15;14;13;12;11;10;9;8;7;6;5;4;3;2;1;0}),0)</f>
        <v>0</v>
      </c>
      <c r="AI112" s="70"/>
      <c r="AJ112" s="69">
        <f>IF(AI112,LOOKUP(AI112,{1;2;3;4;5;6;7;8;9;10;11;12;13;14;15;16;17;18;19;20;21},{30;25;21;18;16;15;14;13;12;11;10;9;8;7;6;5;4;3;2;1;0}),0)</f>
        <v>0</v>
      </c>
      <c r="AK112" s="70"/>
      <c r="AL112" s="69">
        <f>IF(AK112,LOOKUP(AK112,{1;2;3;4;5;6;7;8;9;10;11;12;13;14;15;16;17;18;19;20;21},{15;12.5;10.5;9;8;7.5;7;6.5;6;5.5;5;4.5;4;3.5;3;2.5;2;1.5;1;0.5;0}),0)</f>
        <v>0</v>
      </c>
      <c r="AM112" s="70"/>
      <c r="AN112" s="73">
        <f>IF(AM112,LOOKUP(AM112,{1;2;3;4;5;6;7;8;9;10;11;12;13;14;15;16;17;18;19;20;21},{15;12.5;10.5;9;8;7.5;7;6.5;6;5.5;5;4.5;4;3.5;3;2.5;2;1.5;1;0.5;0}),0)</f>
        <v>0</v>
      </c>
      <c r="AO112" s="70"/>
      <c r="AP112" s="67">
        <f>IF(AO112,LOOKUP(AO112,{1;2;3;4;5;6;7;8;9;10;11;12;13;14;15;16;17;18;19;20;21},{30;25;21;18;16;15;14;13;12;11;10;9;8;7;6;5;4;3;2;1;0}),0)</f>
        <v>0</v>
      </c>
      <c r="AQ112" s="70"/>
      <c r="AR112" s="69">
        <f>IF(AQ112,LOOKUP(AQ112,{1;2;3;4;5;6;7;8;9;10;11;12;13;14;15;16;17;18;19;20;21},{30;25;21;18;16;15;14;13;12;11;10;9;8;7;6;5;4;3;2;1;0}),0)</f>
        <v>0</v>
      </c>
      <c r="AS112" s="70"/>
      <c r="AT112" s="69">
        <f>IF(AS112,LOOKUP(AS112,{1;2;3;4;5;6;7;8;9;10;11;12;13;14;15;16;17;18;19;20;21},{30;25;21;18;16;15;14;13;12;11;10;9;8;7;6;5;4;3;2;1;0}),0)</f>
        <v>0</v>
      </c>
      <c r="AU112" s="70"/>
      <c r="AV112" s="69">
        <f>IF(AU112,LOOKUP(AU112,{1;2;3;4;5;6;7;8;9;10;11;12;13;14;15;16;17;18;19;20;21},{30;25;21;18;16;15;14;13;12;11;10;9;8;7;6;5;4;3;2;1;0}),0)</f>
        <v>0</v>
      </c>
      <c r="AW112" s="70"/>
      <c r="AX112" s="74">
        <f>IF(AW112,LOOKUP(AW112,{1;2;3;4;5;6;7;8;9;10;11;12;13;14;15;16;17;18;19;20;21},{60;50;42;36;32;30;28;26;24;22;20;18;16;14;12;10;8;6;4;2;0}),0)</f>
        <v>0</v>
      </c>
      <c r="AY112" s="70"/>
      <c r="AZ112" s="71">
        <f>IF(AY112,LOOKUP(AY112,{1;2;3;4;5;6;7;8;9;10;11;12;13;14;15;16;17;18;19;20;21},{60;50;42;36;32;30;28;26;24;22;20;18;16;14;12;10;8;6;4;2;0}),0)</f>
        <v>0</v>
      </c>
      <c r="BA112" s="70"/>
      <c r="BB112" s="71">
        <f>IF(BA112,LOOKUP(BA112,{1;2;3;4;5;6;7;8;9;10;11;12;13;14;15;16;17;18;19;20;21},{60;50;42;36;32;30;28;26;24;22;20;18;16;14;12;10;8;6;4;2;0}),0)</f>
        <v>0</v>
      </c>
      <c r="BC112" s="56">
        <f t="shared" si="1"/>
        <v>0</v>
      </c>
    </row>
    <row r="113" spans="1:55" ht="16" customHeight="1" x14ac:dyDescent="0.2">
      <c r="A113" s="57">
        <f>RANK(I113,$I$6:$I$253)</f>
        <v>106</v>
      </c>
      <c r="B113" s="58">
        <v>3530290</v>
      </c>
      <c r="C113" s="59" t="s">
        <v>153</v>
      </c>
      <c r="D113" s="60" t="s">
        <v>235</v>
      </c>
      <c r="E113" s="61" t="str">
        <f>C113&amp;D113</f>
        <v>BillBOWLER</v>
      </c>
      <c r="F113" s="62">
        <v>2017</v>
      </c>
      <c r="G113" s="58">
        <v>1986</v>
      </c>
      <c r="H113" s="63" t="str">
        <f>IF(ISBLANK(G113),"",IF(G113&gt;1994.9,"U23","SR"))</f>
        <v>SR</v>
      </c>
      <c r="I113" s="64">
        <f>(N113+P113+R113+T113+V113+X113+Z113+AB113+AD113+AF113+AH113+AJ113+AL113+AN113+AP113+AR113+AT113+AV113+AZ113+AX113+BB113)</f>
        <v>0</v>
      </c>
      <c r="J113" s="46">
        <f>N113+R113+X113+AB113+AD113+AH113+AP113+AX113</f>
        <v>0</v>
      </c>
      <c r="K113" s="65">
        <f>P113+T113+V113+Z113+AF113+AJ113+AL113+AN113+AR113+AT113+AV113+AZ113+BB113</f>
        <v>0</v>
      </c>
      <c r="L113" s="17"/>
      <c r="M113" s="66"/>
      <c r="N113" s="67">
        <f>IF(M113,LOOKUP(M113,{1;2;3;4;5;6;7;8;9;10;11;12;13;14;15;16;17;18;19;20;21},{30;25;21;18;16;15;14;13;12;11;10;9;8;7;6;5;4;3;2;1;0}),0)</f>
        <v>0</v>
      </c>
      <c r="O113" s="66"/>
      <c r="P113" s="69">
        <f>IF(O113,LOOKUP(O113,{1;2;3;4;5;6;7;8;9;10;11;12;13;14;15;16;17;18;19;20;21},{30;25;21;18;16;15;14;13;12;11;10;9;8;7;6;5;4;3;2;1;0}),0)</f>
        <v>0</v>
      </c>
      <c r="Q113" s="70"/>
      <c r="R113" s="67">
        <f>IF(Q113,LOOKUP(Q113,{1;2;3;4;5;6;7;8;9;10;11;12;13;14;15;16;17;18;19;20;21},{30;25;21;18;16;15;14;13;12;11;10;9;8;7;6;5;4;3;2;1;0}),0)</f>
        <v>0</v>
      </c>
      <c r="S113" s="70"/>
      <c r="T113" s="69">
        <f>IF(S113,LOOKUP(S113,{1;2;3;4;5;6;7;8;9;10;11;12;13;14;15;16;17;18;19;20;21},{30;25;21;18;16;15;14;13;12;11;10;9;8;7;6;5;4;3;2;1;0}),0)</f>
        <v>0</v>
      </c>
      <c r="U113" s="70"/>
      <c r="V113" s="71">
        <f>IF(U113,LOOKUP(U113,{1;2;3;4;5;6;7;8;9;10;11;12;13;14;15;16;17;18;19;20;21},{60;50;42;36;32;30;28;26;24;22;20;18;16;14;12;10;8;6;4;2;0}),0)</f>
        <v>0</v>
      </c>
      <c r="W113" s="70"/>
      <c r="X113" s="67">
        <f>IF(W113,LOOKUP(W113,{1;2;3;4;5;6;7;8;9;10;11;12;13;14;15;16;17;18;19;20;21},{60;50;42;36;32;30;28;26;24;22;20;18;16;14;12;10;8;6;4;2;0}),0)</f>
        <v>0</v>
      </c>
      <c r="Y113" s="70"/>
      <c r="Z113" s="71">
        <f>IF(Y113,LOOKUP(Y113,{1;2;3;4;5;6;7;8;9;10;11;12;13;14;15;16;17;18;19;20;21},{60;50;42;36;32;30;28;26;24;22;20;18;16;14;12;10;8;6;4;2;0}),0)</f>
        <v>0</v>
      </c>
      <c r="AA113" s="70"/>
      <c r="AB113" s="67">
        <f>IF(AA113,LOOKUP(AA113,{1;2;3;4;5;6;7;8;9;10;11;12;13;14;15;16;17;18;19;20;21},{60;50;42;36;32;30;28;26;24;22;20;18;16;14;12;10;8;6;4;2;0}),0)</f>
        <v>0</v>
      </c>
      <c r="AC113" s="70"/>
      <c r="AD113" s="67">
        <f>IF(AC113,LOOKUP(AC113,{1;2;3;4;5;6;7;8;9;10;11;12;13;14;15;16;17;18;19;20;21},{30;25;21;18;16;15;14;13;12;11;10;9;8;7;6;5;4;3;2;1;0}),0)</f>
        <v>0</v>
      </c>
      <c r="AE113" s="70"/>
      <c r="AF113" s="69">
        <f>IF(AE113,LOOKUP(AE113,{1;2;3;4;5;6;7;8;9;10;11;12;13;14;15;16;17;18;19;20;21},{30;25;21;18;16;15;14;13;12;11;10;9;8;7;6;5;4;3;2;1;0}),0)</f>
        <v>0</v>
      </c>
      <c r="AG113" s="70"/>
      <c r="AH113" s="67">
        <f>IF(AG113,LOOKUP(AG113,{1;2;3;4;5;6;7;8;9;10;11;12;13;14;15;16;17;18;19;20;21},{30;25;21;18;16;15;14;13;12;11;10;9;8;7;6;5;4;3;2;1;0}),0)</f>
        <v>0</v>
      </c>
      <c r="AI113" s="70"/>
      <c r="AJ113" s="69">
        <f>IF(AI113,LOOKUP(AI113,{1;2;3;4;5;6;7;8;9;10;11;12;13;14;15;16;17;18;19;20;21},{30;25;21;18;16;15;14;13;12;11;10;9;8;7;6;5;4;3;2;1;0}),0)</f>
        <v>0</v>
      </c>
      <c r="AK113" s="70"/>
      <c r="AL113" s="69">
        <f>IF(AK113,LOOKUP(AK113,{1;2;3;4;5;6;7;8;9;10;11;12;13;14;15;16;17;18;19;20;21},{15;12.5;10.5;9;8;7.5;7;6.5;6;5.5;5;4.5;4;3.5;3;2.5;2;1.5;1;0.5;0}),0)</f>
        <v>0</v>
      </c>
      <c r="AM113" s="70"/>
      <c r="AN113" s="73">
        <f>IF(AM113,LOOKUP(AM113,{1;2;3;4;5;6;7;8;9;10;11;12;13;14;15;16;17;18;19;20;21},{15;12.5;10.5;9;8;7.5;7;6.5;6;5.5;5;4.5;4;3.5;3;2.5;2;1.5;1;0.5;0}),0)</f>
        <v>0</v>
      </c>
      <c r="AO113" s="70"/>
      <c r="AP113" s="67">
        <f>IF(AO113,LOOKUP(AO113,{1;2;3;4;5;6;7;8;9;10;11;12;13;14;15;16;17;18;19;20;21},{30;25;21;18;16;15;14;13;12;11;10;9;8;7;6;5;4;3;2;1;0}),0)</f>
        <v>0</v>
      </c>
      <c r="AQ113" s="70"/>
      <c r="AR113" s="69">
        <f>IF(AQ113,LOOKUP(AQ113,{1;2;3;4;5;6;7;8;9;10;11;12;13;14;15;16;17;18;19;20;21},{30;25;21;18;16;15;14;13;12;11;10;9;8;7;6;5;4;3;2;1;0}),0)</f>
        <v>0</v>
      </c>
      <c r="AS113" s="70"/>
      <c r="AT113" s="69">
        <f>IF(AS113,LOOKUP(AS113,{1;2;3;4;5;6;7;8;9;10;11;12;13;14;15;16;17;18;19;20;21},{30;25;21;18;16;15;14;13;12;11;10;9;8;7;6;5;4;3;2;1;0}),0)</f>
        <v>0</v>
      </c>
      <c r="AU113" s="70"/>
      <c r="AV113" s="69">
        <f>IF(AU113,LOOKUP(AU113,{1;2;3;4;5;6;7;8;9;10;11;12;13;14;15;16;17;18;19;20;21},{30;25;21;18;16;15;14;13;12;11;10;9;8;7;6;5;4;3;2;1;0}),0)</f>
        <v>0</v>
      </c>
      <c r="AW113" s="70"/>
      <c r="AX113" s="74">
        <f>IF(AW113,LOOKUP(AW113,{1;2;3;4;5;6;7;8;9;10;11;12;13;14;15;16;17;18;19;20;21},{60;50;42;36;32;30;28;26;24;22;20;18;16;14;12;10;8;6;4;2;0}),0)</f>
        <v>0</v>
      </c>
      <c r="AY113" s="70"/>
      <c r="AZ113" s="71">
        <f>IF(AY113,LOOKUP(AY113,{1;2;3;4;5;6;7;8;9;10;11;12;13;14;15;16;17;18;19;20;21},{60;50;42;36;32;30;28;26;24;22;20;18;16;14;12;10;8;6;4;2;0}),0)</f>
        <v>0</v>
      </c>
      <c r="BA113" s="70"/>
      <c r="BB113" s="71">
        <f>IF(BA113,LOOKUP(BA113,{1;2;3;4;5;6;7;8;9;10;11;12;13;14;15;16;17;18;19;20;21},{60;50;42;36;32;30;28;26;24;22;20;18;16;14;12;10;8;6;4;2;0}),0)</f>
        <v>0</v>
      </c>
      <c r="BC113" s="56">
        <f t="shared" si="1"/>
        <v>0</v>
      </c>
    </row>
    <row r="114" spans="1:55" ht="16" customHeight="1" x14ac:dyDescent="0.2">
      <c r="A114" s="57">
        <f>RANK(I114,$I$6:$I$253)</f>
        <v>106</v>
      </c>
      <c r="B114" s="58">
        <v>3100314</v>
      </c>
      <c r="C114" s="75" t="s">
        <v>236</v>
      </c>
      <c r="D114" s="76" t="s">
        <v>237</v>
      </c>
      <c r="E114" s="61" t="str">
        <f>C114&amp;D114</f>
        <v>AntoineBRIAND</v>
      </c>
      <c r="F114" s="62">
        <v>2017</v>
      </c>
      <c r="G114" s="58">
        <v>1995</v>
      </c>
      <c r="H114" s="63" t="str">
        <f>IF(ISBLANK(G114),"",IF(G114&gt;1994.9,"U23","SR"))</f>
        <v>U23</v>
      </c>
      <c r="I114" s="64">
        <f>(N114+P114+R114+T114+V114+X114+Z114+AB114+AD114+AF114+AH114+AJ114+AL114+AN114+AP114+AR114+AT114+AV114+AZ114+AX114+BB114)</f>
        <v>0</v>
      </c>
      <c r="J114" s="46">
        <f>N114+R114+X114+AB114+AD114+AH114+AP114+AX114</f>
        <v>0</v>
      </c>
      <c r="K114" s="65">
        <f>P114+T114+V114+Z114+AF114+AJ114+AL114+AN114+AR114+AT114+AV114+AZ114+BB114</f>
        <v>0</v>
      </c>
      <c r="L114" s="17"/>
      <c r="M114" s="66"/>
      <c r="N114" s="67">
        <f>IF(M114,LOOKUP(M114,{1;2;3;4;5;6;7;8;9;10;11;12;13;14;15;16;17;18;19;20;21},{30;25;21;18;16;15;14;13;12;11;10;9;8;7;6;5;4;3;2;1;0}),0)</f>
        <v>0</v>
      </c>
      <c r="O114" s="66"/>
      <c r="P114" s="69">
        <f>IF(O114,LOOKUP(O114,{1;2;3;4;5;6;7;8;9;10;11;12;13;14;15;16;17;18;19;20;21},{30;25;21;18;16;15;14;13;12;11;10;9;8;7;6;5;4;3;2;1;0}),0)</f>
        <v>0</v>
      </c>
      <c r="Q114" s="70"/>
      <c r="R114" s="67">
        <f>IF(Q114,LOOKUP(Q114,{1;2;3;4;5;6;7;8;9;10;11;12;13;14;15;16;17;18;19;20;21},{30;25;21;18;16;15;14;13;12;11;10;9;8;7;6;5;4;3;2;1;0}),0)</f>
        <v>0</v>
      </c>
      <c r="S114" s="70"/>
      <c r="T114" s="69">
        <f>IF(S114,LOOKUP(S114,{1;2;3;4;5;6;7;8;9;10;11;12;13;14;15;16;17;18;19;20;21},{30;25;21;18;16;15;14;13;12;11;10;9;8;7;6;5;4;3;2;1;0}),0)</f>
        <v>0</v>
      </c>
      <c r="U114" s="70"/>
      <c r="V114" s="71">
        <f>IF(U114,LOOKUP(U114,{1;2;3;4;5;6;7;8;9;10;11;12;13;14;15;16;17;18;19;20;21},{60;50;42;36;32;30;28;26;24;22;20;18;16;14;12;10;8;6;4;2;0}),0)</f>
        <v>0</v>
      </c>
      <c r="W114" s="70"/>
      <c r="X114" s="67">
        <f>IF(W114,LOOKUP(W114,{1;2;3;4;5;6;7;8;9;10;11;12;13;14;15;16;17;18;19;20;21},{60;50;42;36;32;30;28;26;24;22;20;18;16;14;12;10;8;6;4;2;0}),0)</f>
        <v>0</v>
      </c>
      <c r="Y114" s="70"/>
      <c r="Z114" s="71">
        <f>IF(Y114,LOOKUP(Y114,{1;2;3;4;5;6;7;8;9;10;11;12;13;14;15;16;17;18;19;20;21},{60;50;42;36;32;30;28;26;24;22;20;18;16;14;12;10;8;6;4;2;0}),0)</f>
        <v>0</v>
      </c>
      <c r="AA114" s="70"/>
      <c r="AB114" s="67">
        <f>IF(AA114,LOOKUP(AA114,{1;2;3;4;5;6;7;8;9;10;11;12;13;14;15;16;17;18;19;20;21},{60;50;42;36;32;30;28;26;24;22;20;18;16;14;12;10;8;6;4;2;0}),0)</f>
        <v>0</v>
      </c>
      <c r="AC114" s="70"/>
      <c r="AD114" s="67">
        <f>IF(AC114,LOOKUP(AC114,{1;2;3;4;5;6;7;8;9;10;11;12;13;14;15;16;17;18;19;20;21},{30;25;21;18;16;15;14;13;12;11;10;9;8;7;6;5;4;3;2;1;0}),0)</f>
        <v>0</v>
      </c>
      <c r="AE114" s="70"/>
      <c r="AF114" s="69">
        <f>IF(AE114,LOOKUP(AE114,{1;2;3;4;5;6;7;8;9;10;11;12;13;14;15;16;17;18;19;20;21},{30;25;21;18;16;15;14;13;12;11;10;9;8;7;6;5;4;3;2;1;0}),0)</f>
        <v>0</v>
      </c>
      <c r="AG114" s="70"/>
      <c r="AH114" s="67">
        <f>IF(AG114,LOOKUP(AG114,{1;2;3;4;5;6;7;8;9;10;11;12;13;14;15;16;17;18;19;20;21},{30;25;21;18;16;15;14;13;12;11;10;9;8;7;6;5;4;3;2;1;0}),0)</f>
        <v>0</v>
      </c>
      <c r="AI114" s="70"/>
      <c r="AJ114" s="69">
        <f>IF(AI114,LOOKUP(AI114,{1;2;3;4;5;6;7;8;9;10;11;12;13;14;15;16;17;18;19;20;21},{30;25;21;18;16;15;14;13;12;11;10;9;8;7;6;5;4;3;2;1;0}),0)</f>
        <v>0</v>
      </c>
      <c r="AK114" s="70"/>
      <c r="AL114" s="69">
        <f>IF(AK114,LOOKUP(AK114,{1;2;3;4;5;6;7;8;9;10;11;12;13;14;15;16;17;18;19;20;21},{15;12.5;10.5;9;8;7.5;7;6.5;6;5.5;5;4.5;4;3.5;3;2.5;2;1.5;1;0.5;0}),0)</f>
        <v>0</v>
      </c>
      <c r="AM114" s="70"/>
      <c r="AN114" s="73">
        <f>IF(AM114,LOOKUP(AM114,{1;2;3;4;5;6;7;8;9;10;11;12;13;14;15;16;17;18;19;20;21},{15;12.5;10.5;9;8;7.5;7;6.5;6;5.5;5;4.5;4;3.5;3;2.5;2;1.5;1;0.5;0}),0)</f>
        <v>0</v>
      </c>
      <c r="AO114" s="70"/>
      <c r="AP114" s="67">
        <f>IF(AO114,LOOKUP(AO114,{1;2;3;4;5;6;7;8;9;10;11;12;13;14;15;16;17;18;19;20;21},{30;25;21;18;16;15;14;13;12;11;10;9;8;7;6;5;4;3;2;1;0}),0)</f>
        <v>0</v>
      </c>
      <c r="AQ114" s="70"/>
      <c r="AR114" s="69">
        <f>IF(AQ114,LOOKUP(AQ114,{1;2;3;4;5;6;7;8;9;10;11;12;13;14;15;16;17;18;19;20;21},{30;25;21;18;16;15;14;13;12;11;10;9;8;7;6;5;4;3;2;1;0}),0)</f>
        <v>0</v>
      </c>
      <c r="AS114" s="70"/>
      <c r="AT114" s="69">
        <f>IF(AS114,LOOKUP(AS114,{1;2;3;4;5;6;7;8;9;10;11;12;13;14;15;16;17;18;19;20;21},{30;25;21;18;16;15;14;13;12;11;10;9;8;7;6;5;4;3;2;1;0}),0)</f>
        <v>0</v>
      </c>
      <c r="AU114" s="70"/>
      <c r="AV114" s="69">
        <f>IF(AU114,LOOKUP(AU114,{1;2;3;4;5;6;7;8;9;10;11;12;13;14;15;16;17;18;19;20;21},{30;25;21;18;16;15;14;13;12;11;10;9;8;7;6;5;4;3;2;1;0}),0)</f>
        <v>0</v>
      </c>
      <c r="AW114" s="70"/>
      <c r="AX114" s="74">
        <f>IF(AW114,LOOKUP(AW114,{1;2;3;4;5;6;7;8;9;10;11;12;13;14;15;16;17;18;19;20;21},{60;50;42;36;32;30;28;26;24;22;20;18;16;14;12;10;8;6;4;2;0}),0)</f>
        <v>0</v>
      </c>
      <c r="AY114" s="70"/>
      <c r="AZ114" s="71">
        <f>IF(AY114,LOOKUP(AY114,{1;2;3;4;5;6;7;8;9;10;11;12;13;14;15;16;17;18;19;20;21},{60;50;42;36;32;30;28;26;24;22;20;18;16;14;12;10;8;6;4;2;0}),0)</f>
        <v>0</v>
      </c>
      <c r="BA114" s="70"/>
      <c r="BB114" s="71">
        <f>IF(BA114,LOOKUP(BA114,{1;2;3;4;5;6;7;8;9;10;11;12;13;14;15;16;17;18;19;20;21},{60;50;42;36;32;30;28;26;24;22;20;18;16;14;12;10;8;6;4;2;0}),0)</f>
        <v>0</v>
      </c>
      <c r="BC114" s="56">
        <f t="shared" si="1"/>
        <v>0</v>
      </c>
    </row>
    <row r="115" spans="1:55" ht="16" customHeight="1" x14ac:dyDescent="0.2">
      <c r="A115" s="57">
        <f>RANK(I115,$I$6:$I$253)</f>
        <v>106</v>
      </c>
      <c r="B115" s="58">
        <v>3530751</v>
      </c>
      <c r="C115" s="75" t="s">
        <v>238</v>
      </c>
      <c r="D115" s="76" t="s">
        <v>75</v>
      </c>
      <c r="E115" s="61" t="str">
        <f>C115&amp;D115</f>
        <v>CullyBROWN</v>
      </c>
      <c r="F115" s="62">
        <v>2017</v>
      </c>
      <c r="G115" s="58">
        <v>1996</v>
      </c>
      <c r="H115" s="63" t="str">
        <f>IF(ISBLANK(G115),"",IF(G115&gt;1994.9,"U23","SR"))</f>
        <v>U23</v>
      </c>
      <c r="I115" s="64">
        <f>(N115+P115+R115+T115+V115+X115+Z115+AB115+AD115+AF115+AH115+AJ115+AL115+AN115+AP115+AR115+AT115+AV115+AZ115+AX115+BB115)</f>
        <v>0</v>
      </c>
      <c r="J115" s="46">
        <f>N115+R115+X115+AB115+AD115+AH115+AP115+AX115</f>
        <v>0</v>
      </c>
      <c r="K115" s="65">
        <f>P115+T115+V115+Z115+AF115+AJ115+AL115+AN115+AR115+AT115+AV115+AZ115+BB115</f>
        <v>0</v>
      </c>
      <c r="L115" s="17"/>
      <c r="M115" s="66"/>
      <c r="N115" s="67">
        <f>IF(M115,LOOKUP(M115,{1;2;3;4;5;6;7;8;9;10;11;12;13;14;15;16;17;18;19;20;21},{30;25;21;18;16;15;14;13;12;11;10;9;8;7;6;5;4;3;2;1;0}),0)</f>
        <v>0</v>
      </c>
      <c r="O115" s="66"/>
      <c r="P115" s="69">
        <f>IF(O115,LOOKUP(O115,{1;2;3;4;5;6;7;8;9;10;11;12;13;14;15;16;17;18;19;20;21},{30;25;21;18;16;15;14;13;12;11;10;9;8;7;6;5;4;3;2;1;0}),0)</f>
        <v>0</v>
      </c>
      <c r="Q115" s="70"/>
      <c r="R115" s="67">
        <f>IF(Q115,LOOKUP(Q115,{1;2;3;4;5;6;7;8;9;10;11;12;13;14;15;16;17;18;19;20;21},{30;25;21;18;16;15;14;13;12;11;10;9;8;7;6;5;4;3;2;1;0}),0)</f>
        <v>0</v>
      </c>
      <c r="S115" s="70"/>
      <c r="T115" s="69">
        <f>IF(S115,LOOKUP(S115,{1;2;3;4;5;6;7;8;9;10;11;12;13;14;15;16;17;18;19;20;21},{30;25;21;18;16;15;14;13;12;11;10;9;8;7;6;5;4;3;2;1;0}),0)</f>
        <v>0</v>
      </c>
      <c r="U115" s="70"/>
      <c r="V115" s="71">
        <f>IF(U115,LOOKUP(U115,{1;2;3;4;5;6;7;8;9;10;11;12;13;14;15;16;17;18;19;20;21},{60;50;42;36;32;30;28;26;24;22;20;18;16;14;12;10;8;6;4;2;0}),0)</f>
        <v>0</v>
      </c>
      <c r="W115" s="70"/>
      <c r="X115" s="67">
        <f>IF(W115,LOOKUP(W115,{1;2;3;4;5;6;7;8;9;10;11;12;13;14;15;16;17;18;19;20;21},{60;50;42;36;32;30;28;26;24;22;20;18;16;14;12;10;8;6;4;2;0}),0)</f>
        <v>0</v>
      </c>
      <c r="Y115" s="70"/>
      <c r="Z115" s="71">
        <f>IF(Y115,LOOKUP(Y115,{1;2;3;4;5;6;7;8;9;10;11;12;13;14;15;16;17;18;19;20;21},{60;50;42;36;32;30;28;26;24;22;20;18;16;14;12;10;8;6;4;2;0}),0)</f>
        <v>0</v>
      </c>
      <c r="AA115" s="70"/>
      <c r="AB115" s="67">
        <f>IF(AA115,LOOKUP(AA115,{1;2;3;4;5;6;7;8;9;10;11;12;13;14;15;16;17;18;19;20;21},{60;50;42;36;32;30;28;26;24;22;20;18;16;14;12;10;8;6;4;2;0}),0)</f>
        <v>0</v>
      </c>
      <c r="AC115" s="70"/>
      <c r="AD115" s="67">
        <f>IF(AC115,LOOKUP(AC115,{1;2;3;4;5;6;7;8;9;10;11;12;13;14;15;16;17;18;19;20;21},{30;25;21;18;16;15;14;13;12;11;10;9;8;7;6;5;4;3;2;1;0}),0)</f>
        <v>0</v>
      </c>
      <c r="AE115" s="70"/>
      <c r="AF115" s="69">
        <f>IF(AE115,LOOKUP(AE115,{1;2;3;4;5;6;7;8;9;10;11;12;13;14;15;16;17;18;19;20;21},{30;25;21;18;16;15;14;13;12;11;10;9;8;7;6;5;4;3;2;1;0}),0)</f>
        <v>0</v>
      </c>
      <c r="AG115" s="70"/>
      <c r="AH115" s="67">
        <f>IF(AG115,LOOKUP(AG115,{1;2;3;4;5;6;7;8;9;10;11;12;13;14;15;16;17;18;19;20;21},{30;25;21;18;16;15;14;13;12;11;10;9;8;7;6;5;4;3;2;1;0}),0)</f>
        <v>0</v>
      </c>
      <c r="AI115" s="70"/>
      <c r="AJ115" s="69">
        <f>IF(AI115,LOOKUP(AI115,{1;2;3;4;5;6;7;8;9;10;11;12;13;14;15;16;17;18;19;20;21},{30;25;21;18;16;15;14;13;12;11;10;9;8;7;6;5;4;3;2;1;0}),0)</f>
        <v>0</v>
      </c>
      <c r="AK115" s="70"/>
      <c r="AL115" s="69">
        <f>IF(AK115,LOOKUP(AK115,{1;2;3;4;5;6;7;8;9;10;11;12;13;14;15;16;17;18;19;20;21},{15;12.5;10.5;9;8;7.5;7;6.5;6;5.5;5;4.5;4;3.5;3;2.5;2;1.5;1;0.5;0}),0)</f>
        <v>0</v>
      </c>
      <c r="AM115" s="70"/>
      <c r="AN115" s="73">
        <f>IF(AM115,LOOKUP(AM115,{1;2;3;4;5;6;7;8;9;10;11;12;13;14;15;16;17;18;19;20;21},{15;12.5;10.5;9;8;7.5;7;6.5;6;5.5;5;4.5;4;3.5;3;2.5;2;1.5;1;0.5;0}),0)</f>
        <v>0</v>
      </c>
      <c r="AO115" s="70"/>
      <c r="AP115" s="67">
        <f>IF(AO115,LOOKUP(AO115,{1;2;3;4;5;6;7;8;9;10;11;12;13;14;15;16;17;18;19;20;21},{30;25;21;18;16;15;14;13;12;11;10;9;8;7;6;5;4;3;2;1;0}),0)</f>
        <v>0</v>
      </c>
      <c r="AQ115" s="70"/>
      <c r="AR115" s="69">
        <f>IF(AQ115,LOOKUP(AQ115,{1;2;3;4;5;6;7;8;9;10;11;12;13;14;15;16;17;18;19;20;21},{30;25;21;18;16;15;14;13;12;11;10;9;8;7;6;5;4;3;2;1;0}),0)</f>
        <v>0</v>
      </c>
      <c r="AS115" s="70"/>
      <c r="AT115" s="69">
        <f>IF(AS115,LOOKUP(AS115,{1;2;3;4;5;6;7;8;9;10;11;12;13;14;15;16;17;18;19;20;21},{30;25;21;18;16;15;14;13;12;11;10;9;8;7;6;5;4;3;2;1;0}),0)</f>
        <v>0</v>
      </c>
      <c r="AU115" s="70"/>
      <c r="AV115" s="69">
        <f>IF(AU115,LOOKUP(AU115,{1;2;3;4;5;6;7;8;9;10;11;12;13;14;15;16;17;18;19;20;21},{30;25;21;18;16;15;14;13;12;11;10;9;8;7;6;5;4;3;2;1;0}),0)</f>
        <v>0</v>
      </c>
      <c r="AW115" s="70"/>
      <c r="AX115" s="74">
        <f>IF(AW115,LOOKUP(AW115,{1;2;3;4;5;6;7;8;9;10;11;12;13;14;15;16;17;18;19;20;21},{60;50;42;36;32;30;28;26;24;22;20;18;16;14;12;10;8;6;4;2;0}),0)</f>
        <v>0</v>
      </c>
      <c r="AY115" s="70"/>
      <c r="AZ115" s="71">
        <f>IF(AY115,LOOKUP(AY115,{1;2;3;4;5;6;7;8;9;10;11;12;13;14;15;16;17;18;19;20;21},{60;50;42;36;32;30;28;26;24;22;20;18;16;14;12;10;8;6;4;2;0}),0)</f>
        <v>0</v>
      </c>
      <c r="BA115" s="70"/>
      <c r="BB115" s="71">
        <f>IF(BA115,LOOKUP(BA115,{1;2;3;4;5;6;7;8;9;10;11;12;13;14;15;16;17;18;19;20;21},{60;50;42;36;32;30;28;26;24;22;20;18;16;14;12;10;8;6;4;2;0}),0)</f>
        <v>0</v>
      </c>
      <c r="BC115" s="56">
        <f t="shared" si="1"/>
        <v>0</v>
      </c>
    </row>
    <row r="116" spans="1:55" ht="16" customHeight="1" x14ac:dyDescent="0.2">
      <c r="A116" s="57">
        <f>RANK(I116,$I$6:$I$253)</f>
        <v>106</v>
      </c>
      <c r="B116" s="58">
        <v>3530863</v>
      </c>
      <c r="C116" s="75" t="s">
        <v>239</v>
      </c>
      <c r="D116" s="76" t="s">
        <v>75</v>
      </c>
      <c r="E116" s="61" t="str">
        <f>C116&amp;D116</f>
        <v>JakeBROWN</v>
      </c>
      <c r="F116" s="62">
        <v>2017</v>
      </c>
      <c r="G116" s="58">
        <v>1992</v>
      </c>
      <c r="H116" s="63" t="str">
        <f>IF(ISBLANK(G116),"",IF(G116&gt;1994.9,"U23","SR"))</f>
        <v>SR</v>
      </c>
      <c r="I116" s="64">
        <f>(N116+P116+R116+T116+V116+X116+Z116+AB116+AD116+AF116+AH116+AJ116+AL116+AN116+AP116+AR116+AT116+AV116+AZ116+AX116+BB116)</f>
        <v>0</v>
      </c>
      <c r="J116" s="46">
        <f>N116+R116+X116+AB116+AD116+AH116+AP116+AX116</f>
        <v>0</v>
      </c>
      <c r="K116" s="65">
        <f>P116+T116+V116+Z116+AF116+AJ116+AL116+AN116+AR116+AT116+AV116+AZ116+BB116</f>
        <v>0</v>
      </c>
      <c r="L116" s="17"/>
      <c r="M116" s="66"/>
      <c r="N116" s="67">
        <f>IF(M116,LOOKUP(M116,{1;2;3;4;5;6;7;8;9;10;11;12;13;14;15;16;17;18;19;20;21},{30;25;21;18;16;15;14;13;12;11;10;9;8;7;6;5;4;3;2;1;0}),0)</f>
        <v>0</v>
      </c>
      <c r="O116" s="66"/>
      <c r="P116" s="69">
        <f>IF(O116,LOOKUP(O116,{1;2;3;4;5;6;7;8;9;10;11;12;13;14;15;16;17;18;19;20;21},{30;25;21;18;16;15;14;13;12;11;10;9;8;7;6;5;4;3;2;1;0}),0)</f>
        <v>0</v>
      </c>
      <c r="Q116" s="70"/>
      <c r="R116" s="67">
        <f>IF(Q116,LOOKUP(Q116,{1;2;3;4;5;6;7;8;9;10;11;12;13;14;15;16;17;18;19;20;21},{30;25;21;18;16;15;14;13;12;11;10;9;8;7;6;5;4;3;2;1;0}),0)</f>
        <v>0</v>
      </c>
      <c r="S116" s="70"/>
      <c r="T116" s="69">
        <f>IF(S116,LOOKUP(S116,{1;2;3;4;5;6;7;8;9;10;11;12;13;14;15;16;17;18;19;20;21},{30;25;21;18;16;15;14;13;12;11;10;9;8;7;6;5;4;3;2;1;0}),0)</f>
        <v>0</v>
      </c>
      <c r="U116" s="70"/>
      <c r="V116" s="71">
        <f>IF(U116,LOOKUP(U116,{1;2;3;4;5;6;7;8;9;10;11;12;13;14;15;16;17;18;19;20;21},{60;50;42;36;32;30;28;26;24;22;20;18;16;14;12;10;8;6;4;2;0}),0)</f>
        <v>0</v>
      </c>
      <c r="W116" s="70"/>
      <c r="X116" s="67">
        <f>IF(W116,LOOKUP(W116,{1;2;3;4;5;6;7;8;9;10;11;12;13;14;15;16;17;18;19;20;21},{60;50;42;36;32;30;28;26;24;22;20;18;16;14;12;10;8;6;4;2;0}),0)</f>
        <v>0</v>
      </c>
      <c r="Y116" s="70"/>
      <c r="Z116" s="71">
        <f>IF(Y116,LOOKUP(Y116,{1;2;3;4;5;6;7;8;9;10;11;12;13;14;15;16;17;18;19;20;21},{60;50;42;36;32;30;28;26;24;22;20;18;16;14;12;10;8;6;4;2;0}),0)</f>
        <v>0</v>
      </c>
      <c r="AA116" s="70"/>
      <c r="AB116" s="67">
        <f>IF(AA116,LOOKUP(AA116,{1;2;3;4;5;6;7;8;9;10;11;12;13;14;15;16;17;18;19;20;21},{60;50;42;36;32;30;28;26;24;22;20;18;16;14;12;10;8;6;4;2;0}),0)</f>
        <v>0</v>
      </c>
      <c r="AC116" s="70"/>
      <c r="AD116" s="67">
        <f>IF(AC116,LOOKUP(AC116,{1;2;3;4;5;6;7;8;9;10;11;12;13;14;15;16;17;18;19;20;21},{30;25;21;18;16;15;14;13;12;11;10;9;8;7;6;5;4;3;2;1;0}),0)</f>
        <v>0</v>
      </c>
      <c r="AE116" s="70"/>
      <c r="AF116" s="69">
        <f>IF(AE116,LOOKUP(AE116,{1;2;3;4;5;6;7;8;9;10;11;12;13;14;15;16;17;18;19;20;21},{30;25;21;18;16;15;14;13;12;11;10;9;8;7;6;5;4;3;2;1;0}),0)</f>
        <v>0</v>
      </c>
      <c r="AG116" s="70"/>
      <c r="AH116" s="67">
        <f>IF(AG116,LOOKUP(AG116,{1;2;3;4;5;6;7;8;9;10;11;12;13;14;15;16;17;18;19;20;21},{30;25;21;18;16;15;14;13;12;11;10;9;8;7;6;5;4;3;2;1;0}),0)</f>
        <v>0</v>
      </c>
      <c r="AI116" s="70"/>
      <c r="AJ116" s="69">
        <f>IF(AI116,LOOKUP(AI116,{1;2;3;4;5;6;7;8;9;10;11;12;13;14;15;16;17;18;19;20;21},{30;25;21;18;16;15;14;13;12;11;10;9;8;7;6;5;4;3;2;1;0}),0)</f>
        <v>0</v>
      </c>
      <c r="AK116" s="70"/>
      <c r="AL116" s="69">
        <f>IF(AK116,LOOKUP(AK116,{1;2;3;4;5;6;7;8;9;10;11;12;13;14;15;16;17;18;19;20;21},{15;12.5;10.5;9;8;7.5;7;6.5;6;5.5;5;4.5;4;3.5;3;2.5;2;1.5;1;0.5;0}),0)</f>
        <v>0</v>
      </c>
      <c r="AM116" s="70"/>
      <c r="AN116" s="73">
        <f>IF(AM116,LOOKUP(AM116,{1;2;3;4;5;6;7;8;9;10;11;12;13;14;15;16;17;18;19;20;21},{15;12.5;10.5;9;8;7.5;7;6.5;6;5.5;5;4.5;4;3.5;3;2.5;2;1.5;1;0.5;0}),0)</f>
        <v>0</v>
      </c>
      <c r="AO116" s="70"/>
      <c r="AP116" s="67">
        <f>IF(AO116,LOOKUP(AO116,{1;2;3;4;5;6;7;8;9;10;11;12;13;14;15;16;17;18;19;20;21},{30;25;21;18;16;15;14;13;12;11;10;9;8;7;6;5;4;3;2;1;0}),0)</f>
        <v>0</v>
      </c>
      <c r="AQ116" s="70"/>
      <c r="AR116" s="69">
        <f>IF(AQ116,LOOKUP(AQ116,{1;2;3;4;5;6;7;8;9;10;11;12;13;14;15;16;17;18;19;20;21},{30;25;21;18;16;15;14;13;12;11;10;9;8;7;6;5;4;3;2;1;0}),0)</f>
        <v>0</v>
      </c>
      <c r="AS116" s="70"/>
      <c r="AT116" s="69">
        <f>IF(AS116,LOOKUP(AS116,{1;2;3;4;5;6;7;8;9;10;11;12;13;14;15;16;17;18;19;20;21},{30;25;21;18;16;15;14;13;12;11;10;9;8;7;6;5;4;3;2;1;0}),0)</f>
        <v>0</v>
      </c>
      <c r="AU116" s="70"/>
      <c r="AV116" s="69">
        <f>IF(AU116,LOOKUP(AU116,{1;2;3;4;5;6;7;8;9;10;11;12;13;14;15;16;17;18;19;20;21},{30;25;21;18;16;15;14;13;12;11;10;9;8;7;6;5;4;3;2;1;0}),0)</f>
        <v>0</v>
      </c>
      <c r="AW116" s="70"/>
      <c r="AX116" s="74">
        <f>IF(AW116,LOOKUP(AW116,{1;2;3;4;5;6;7;8;9;10;11;12;13;14;15;16;17;18;19;20;21},{60;50;42;36;32;30;28;26;24;22;20;18;16;14;12;10;8;6;4;2;0}),0)</f>
        <v>0</v>
      </c>
      <c r="AY116" s="70"/>
      <c r="AZ116" s="71">
        <f>IF(AY116,LOOKUP(AY116,{1;2;3;4;5;6;7;8;9;10;11;12;13;14;15;16;17;18;19;20;21},{60;50;42;36;32;30;28;26;24;22;20;18;16;14;12;10;8;6;4;2;0}),0)</f>
        <v>0</v>
      </c>
      <c r="BA116" s="70"/>
      <c r="BB116" s="71">
        <f>IF(BA116,LOOKUP(BA116,{1;2;3;4;5;6;7;8;9;10;11;12;13;14;15;16;17;18;19;20;21},{60;50;42;36;32;30;28;26;24;22;20;18;16;14;12;10;8;6;4;2;0}),0)</f>
        <v>0</v>
      </c>
      <c r="BC116" s="56">
        <f t="shared" si="1"/>
        <v>0</v>
      </c>
    </row>
    <row r="117" spans="1:55" ht="16" customHeight="1" x14ac:dyDescent="0.2">
      <c r="A117" s="57">
        <f>RANK(I117,$I$6:$I$253)</f>
        <v>106</v>
      </c>
      <c r="B117" s="58">
        <v>3530906</v>
      </c>
      <c r="C117" s="59" t="s">
        <v>240</v>
      </c>
      <c r="D117" s="60" t="s">
        <v>75</v>
      </c>
      <c r="E117" s="61" t="str">
        <f>C117&amp;D117</f>
        <v>LukeBROWN</v>
      </c>
      <c r="F117" s="62">
        <v>2017</v>
      </c>
      <c r="G117" s="58">
        <v>1995</v>
      </c>
      <c r="H117" s="63" t="str">
        <f>IF(ISBLANK(G117),"",IF(G117&gt;1994.9,"U23","SR"))</f>
        <v>U23</v>
      </c>
      <c r="I117" s="64">
        <f>(N117+P117+R117+T117+V117+X117+Z117+AB117+AD117+AF117+AH117+AJ117+AL117+AN117+AP117+AR117+AT117+AV117+AZ117+AX117+BB117)</f>
        <v>0</v>
      </c>
      <c r="J117" s="46">
        <f>N117+R117+X117+AB117+AD117+AH117+AP117+AX117</f>
        <v>0</v>
      </c>
      <c r="K117" s="65">
        <f>P117+T117+V117+Z117+AF117+AJ117+AL117+AN117+AR117+AT117+AV117+AZ117+BB117</f>
        <v>0</v>
      </c>
      <c r="L117" s="17"/>
      <c r="M117" s="66"/>
      <c r="N117" s="67">
        <f>IF(M117,LOOKUP(M117,{1;2;3;4;5;6;7;8;9;10;11;12;13;14;15;16;17;18;19;20;21},{30;25;21;18;16;15;14;13;12;11;10;9;8;7;6;5;4;3;2;1;0}),0)</f>
        <v>0</v>
      </c>
      <c r="O117" s="66"/>
      <c r="P117" s="69">
        <f>IF(O117,LOOKUP(O117,{1;2;3;4;5;6;7;8;9;10;11;12;13;14;15;16;17;18;19;20;21},{30;25;21;18;16;15;14;13;12;11;10;9;8;7;6;5;4;3;2;1;0}),0)</f>
        <v>0</v>
      </c>
      <c r="Q117" s="70"/>
      <c r="R117" s="67">
        <f>IF(Q117,LOOKUP(Q117,{1;2;3;4;5;6;7;8;9;10;11;12;13;14;15;16;17;18;19;20;21},{30;25;21;18;16;15;14;13;12;11;10;9;8;7;6;5;4;3;2;1;0}),0)</f>
        <v>0</v>
      </c>
      <c r="S117" s="70"/>
      <c r="T117" s="69">
        <f>IF(S117,LOOKUP(S117,{1;2;3;4;5;6;7;8;9;10;11;12;13;14;15;16;17;18;19;20;21},{30;25;21;18;16;15;14;13;12;11;10;9;8;7;6;5;4;3;2;1;0}),0)</f>
        <v>0</v>
      </c>
      <c r="U117" s="70"/>
      <c r="V117" s="71">
        <f>IF(U117,LOOKUP(U117,{1;2;3;4;5;6;7;8;9;10;11;12;13;14;15;16;17;18;19;20;21},{60;50;42;36;32;30;28;26;24;22;20;18;16;14;12;10;8;6;4;2;0}),0)</f>
        <v>0</v>
      </c>
      <c r="W117" s="70"/>
      <c r="X117" s="67">
        <f>IF(W117,LOOKUP(W117,{1;2;3;4;5;6;7;8;9;10;11;12;13;14;15;16;17;18;19;20;21},{60;50;42;36;32;30;28;26;24;22;20;18;16;14;12;10;8;6;4;2;0}),0)</f>
        <v>0</v>
      </c>
      <c r="Y117" s="70"/>
      <c r="Z117" s="71">
        <f>IF(Y117,LOOKUP(Y117,{1;2;3;4;5;6;7;8;9;10;11;12;13;14;15;16;17;18;19;20;21},{60;50;42;36;32;30;28;26;24;22;20;18;16;14;12;10;8;6;4;2;0}),0)</f>
        <v>0</v>
      </c>
      <c r="AA117" s="70"/>
      <c r="AB117" s="67">
        <f>IF(AA117,LOOKUP(AA117,{1;2;3;4;5;6;7;8;9;10;11;12;13;14;15;16;17;18;19;20;21},{60;50;42;36;32;30;28;26;24;22;20;18;16;14;12;10;8;6;4;2;0}),0)</f>
        <v>0</v>
      </c>
      <c r="AC117" s="70"/>
      <c r="AD117" s="93"/>
      <c r="AE117" s="70"/>
      <c r="AF117" s="94"/>
      <c r="AG117" s="70"/>
      <c r="AH117" s="93"/>
      <c r="AI117" s="70"/>
      <c r="AJ117" s="94"/>
      <c r="AK117" s="70"/>
      <c r="AL117" s="69">
        <f>IF(AK117,LOOKUP(AK117,{1;2;3;4;5;6;7;8;9;10;11;12;13;14;15;16;17;18;19;20;21},{15;12.5;10.5;9;8;7.5;7;6.5;6;5.5;5;4.5;4;3.5;3;2.5;2;1.5;1;0.5;0}),0)</f>
        <v>0</v>
      </c>
      <c r="AM117" s="70"/>
      <c r="AN117" s="73">
        <f>IF(AM117,LOOKUP(AM117,{1;2;3;4;5;6;7;8;9;10;11;12;13;14;15;16;17;18;19;20;21},{15;12.5;10.5;9;8;7.5;7;6.5;6;5.5;5;4.5;4;3.5;3;2.5;2;1.5;1;0.5;0}),0)</f>
        <v>0</v>
      </c>
      <c r="AO117" s="70"/>
      <c r="AP117" s="93"/>
      <c r="AQ117" s="70"/>
      <c r="AR117" s="94"/>
      <c r="AS117" s="70"/>
      <c r="AT117" s="94"/>
      <c r="AU117" s="70"/>
      <c r="AV117" s="94"/>
      <c r="AW117" s="70"/>
      <c r="AX117" s="74">
        <f>IF(AW117,LOOKUP(AW117,{1;2;3;4;5;6;7;8;9;10;11;12;13;14;15;16;17;18;19;20;21},{60;50;42;36;32;30;28;26;24;22;20;18;16;14;12;10;8;6;4;2;0}),0)</f>
        <v>0</v>
      </c>
      <c r="AY117" s="70"/>
      <c r="AZ117" s="71">
        <f>IF(AY117,LOOKUP(AY117,{1;2;3;4;5;6;7;8;9;10;11;12;13;14;15;16;17;18;19;20;21},{60;50;42;36;32;30;28;26;24;22;20;18;16;14;12;10;8;6;4;2;0}),0)</f>
        <v>0</v>
      </c>
      <c r="BA117" s="70"/>
      <c r="BB117" s="71">
        <f>IF(BA117,LOOKUP(BA117,{1;2;3;4;5;6;7;8;9;10;11;12;13;14;15;16;17;18;19;20;21},{60;50;42;36;32;30;28;26;24;22;20;18;16;14;12;10;8;6;4;2;0}),0)</f>
        <v>0</v>
      </c>
      <c r="BC117" s="56">
        <f t="shared" si="1"/>
        <v>0</v>
      </c>
    </row>
    <row r="118" spans="1:55" ht="16" customHeight="1" x14ac:dyDescent="0.2">
      <c r="A118" s="57">
        <f>RANK(I118,$I$6:$I$253)</f>
        <v>106</v>
      </c>
      <c r="B118" s="58">
        <v>1327154</v>
      </c>
      <c r="C118" s="75" t="s">
        <v>151</v>
      </c>
      <c r="D118" s="76" t="s">
        <v>243</v>
      </c>
      <c r="E118" s="61" t="str">
        <f>C118&amp;D118</f>
        <v>ErikCARLETON</v>
      </c>
      <c r="F118" s="62">
        <v>2017</v>
      </c>
      <c r="G118" s="58">
        <v>1978</v>
      </c>
      <c r="H118" s="63" t="str">
        <f>IF(ISBLANK(G118),"",IF(G118&gt;1994.9,"U23","SR"))</f>
        <v>SR</v>
      </c>
      <c r="I118" s="64">
        <f>(N118+P118+R118+T118+V118+X118+Z118+AB118+AD118+AF118+AH118+AJ118+AL118+AN118+AP118+AR118+AT118+AV118+AZ118+AX118+BB118)</f>
        <v>0</v>
      </c>
      <c r="J118" s="46">
        <f>N118+R118+X118+AB118+AD118+AH118+AP118+AX118</f>
        <v>0</v>
      </c>
      <c r="K118" s="65">
        <f>P118+T118+V118+Z118+AF118+AJ118+AL118+AN118+AR118+AT118+AV118+AZ118+BB118</f>
        <v>0</v>
      </c>
      <c r="L118" s="17"/>
      <c r="M118" s="66"/>
      <c r="N118" s="67">
        <f>IF(M118,LOOKUP(M118,{1;2;3;4;5;6;7;8;9;10;11;12;13;14;15;16;17;18;19;20;21},{30;25;21;18;16;15;14;13;12;11;10;9;8;7;6;5;4;3;2;1;0}),0)</f>
        <v>0</v>
      </c>
      <c r="O118" s="66"/>
      <c r="P118" s="69">
        <f>IF(O118,LOOKUP(O118,{1;2;3;4;5;6;7;8;9;10;11;12;13;14;15;16;17;18;19;20;21},{30;25;21;18;16;15;14;13;12;11;10;9;8;7;6;5;4;3;2;1;0}),0)</f>
        <v>0</v>
      </c>
      <c r="Q118" s="70"/>
      <c r="R118" s="67">
        <f>IF(Q118,LOOKUP(Q118,{1;2;3;4;5;6;7;8;9;10;11;12;13;14;15;16;17;18;19;20;21},{30;25;21;18;16;15;14;13;12;11;10;9;8;7;6;5;4;3;2;1;0}),0)</f>
        <v>0</v>
      </c>
      <c r="S118" s="70"/>
      <c r="T118" s="69">
        <f>IF(S118,LOOKUP(S118,{1;2;3;4;5;6;7;8;9;10;11;12;13;14;15;16;17;18;19;20;21},{30;25;21;18;16;15;14;13;12;11;10;9;8;7;6;5;4;3;2;1;0}),0)</f>
        <v>0</v>
      </c>
      <c r="U118" s="70"/>
      <c r="V118" s="71">
        <f>IF(U118,LOOKUP(U118,{1;2;3;4;5;6;7;8;9;10;11;12;13;14;15;16;17;18;19;20;21},{60;50;42;36;32;30;28;26;24;22;20;18;16;14;12;10;8;6;4;2;0}),0)</f>
        <v>0</v>
      </c>
      <c r="W118" s="70"/>
      <c r="X118" s="67">
        <f>IF(W118,LOOKUP(W118,{1;2;3;4;5;6;7;8;9;10;11;12;13;14;15;16;17;18;19;20;21},{60;50;42;36;32;30;28;26;24;22;20;18;16;14;12;10;8;6;4;2;0}),0)</f>
        <v>0</v>
      </c>
      <c r="Y118" s="70"/>
      <c r="Z118" s="71">
        <f>IF(Y118,LOOKUP(Y118,{1;2;3;4;5;6;7;8;9;10;11;12;13;14;15;16;17;18;19;20;21},{60;50;42;36;32;30;28;26;24;22;20;18;16;14;12;10;8;6;4;2;0}),0)</f>
        <v>0</v>
      </c>
      <c r="AA118" s="70"/>
      <c r="AB118" s="67">
        <f>IF(AA118,LOOKUP(AA118,{1;2;3;4;5;6;7;8;9;10;11;12;13;14;15;16;17;18;19;20;21},{60;50;42;36;32;30;28;26;24;22;20;18;16;14;12;10;8;6;4;2;0}),0)</f>
        <v>0</v>
      </c>
      <c r="AC118" s="70"/>
      <c r="AD118" s="67">
        <f>IF(AC118,LOOKUP(AC118,{1;2;3;4;5;6;7;8;9;10;11;12;13;14;15;16;17;18;19;20;21},{30;25;21;18;16;15;14;13;12;11;10;9;8;7;6;5;4;3;2;1;0}),0)</f>
        <v>0</v>
      </c>
      <c r="AE118" s="70"/>
      <c r="AF118" s="69">
        <f>IF(AE118,LOOKUP(AE118,{1;2;3;4;5;6;7;8;9;10;11;12;13;14;15;16;17;18;19;20;21},{30;25;21;18;16;15;14;13;12;11;10;9;8;7;6;5;4;3;2;1;0}),0)</f>
        <v>0</v>
      </c>
      <c r="AG118" s="70"/>
      <c r="AH118" s="67">
        <f>IF(AG118,LOOKUP(AG118,{1;2;3;4;5;6;7;8;9;10;11;12;13;14;15;16;17;18;19;20;21},{30;25;21;18;16;15;14;13;12;11;10;9;8;7;6;5;4;3;2;1;0}),0)</f>
        <v>0</v>
      </c>
      <c r="AI118" s="70"/>
      <c r="AJ118" s="69">
        <f>IF(AI118,LOOKUP(AI118,{1;2;3;4;5;6;7;8;9;10;11;12;13;14;15;16;17;18;19;20;21},{30;25;21;18;16;15;14;13;12;11;10;9;8;7;6;5;4;3;2;1;0}),0)</f>
        <v>0</v>
      </c>
      <c r="AK118" s="70"/>
      <c r="AL118" s="69">
        <f>IF(AK118,LOOKUP(AK118,{1;2;3;4;5;6;7;8;9;10;11;12;13;14;15;16;17;18;19;20;21},{15;12.5;10.5;9;8;7.5;7;6.5;6;5.5;5;4.5;4;3.5;3;2.5;2;1.5;1;0.5;0}),0)</f>
        <v>0</v>
      </c>
      <c r="AM118" s="70"/>
      <c r="AN118" s="73">
        <f>IF(AM118,LOOKUP(AM118,{1;2;3;4;5;6;7;8;9;10;11;12;13;14;15;16;17;18;19;20;21},{15;12.5;10.5;9;8;7.5;7;6.5;6;5.5;5;4.5;4;3.5;3;2.5;2;1.5;1;0.5;0}),0)</f>
        <v>0</v>
      </c>
      <c r="AO118" s="70"/>
      <c r="AP118" s="67">
        <f>IF(AO118,LOOKUP(AO118,{1;2;3;4;5;6;7;8;9;10;11;12;13;14;15;16;17;18;19;20;21},{30;25;21;18;16;15;14;13;12;11;10;9;8;7;6;5;4;3;2;1;0}),0)</f>
        <v>0</v>
      </c>
      <c r="AQ118" s="70"/>
      <c r="AR118" s="69">
        <f>IF(AQ118,LOOKUP(AQ118,{1;2;3;4;5;6;7;8;9;10;11;12;13;14;15;16;17;18;19;20;21},{30;25;21;18;16;15;14;13;12;11;10;9;8;7;6;5;4;3;2;1;0}),0)</f>
        <v>0</v>
      </c>
      <c r="AS118" s="70"/>
      <c r="AT118" s="69">
        <f>IF(AS118,LOOKUP(AS118,{1;2;3;4;5;6;7;8;9;10;11;12;13;14;15;16;17;18;19;20;21},{30;25;21;18;16;15;14;13;12;11;10;9;8;7;6;5;4;3;2;1;0}),0)</f>
        <v>0</v>
      </c>
      <c r="AU118" s="70"/>
      <c r="AV118" s="69">
        <f>IF(AU118,LOOKUP(AU118,{1;2;3;4;5;6;7;8;9;10;11;12;13;14;15;16;17;18;19;20;21},{30;25;21;18;16;15;14;13;12;11;10;9;8;7;6;5;4;3;2;1;0}),0)</f>
        <v>0</v>
      </c>
      <c r="AW118" s="70"/>
      <c r="AX118" s="74">
        <f>IF(AW118,LOOKUP(AW118,{1;2;3;4;5;6;7;8;9;10;11;12;13;14;15;16;17;18;19;20;21},{60;50;42;36;32;30;28;26;24;22;20;18;16;14;12;10;8;6;4;2;0}),0)</f>
        <v>0</v>
      </c>
      <c r="AY118" s="70"/>
      <c r="AZ118" s="71">
        <f>IF(AY118,LOOKUP(AY118,{1;2;3;4;5;6;7;8;9;10;11;12;13;14;15;16;17;18;19;20;21},{60;50;42;36;32;30;28;26;24;22;20;18;16;14;12;10;8;6;4;2;0}),0)</f>
        <v>0</v>
      </c>
      <c r="BA118" s="70"/>
      <c r="BB118" s="71">
        <f>IF(BA118,LOOKUP(BA118,{1;2;3;4;5;6;7;8;9;10;11;12;13;14;15;16;17;18;19;20;21},{60;50;42;36;32;30;28;26;24;22;20;18;16;14;12;10;8;6;4;2;0}),0)</f>
        <v>0</v>
      </c>
      <c r="BC118" s="56">
        <f t="shared" si="1"/>
        <v>0</v>
      </c>
    </row>
    <row r="119" spans="1:55" ht="16" customHeight="1" x14ac:dyDescent="0.2">
      <c r="A119" s="57">
        <f>RANK(I119,$I$6:$I$253)</f>
        <v>106</v>
      </c>
      <c r="B119" s="58">
        <v>3100137</v>
      </c>
      <c r="C119" s="75" t="s">
        <v>244</v>
      </c>
      <c r="D119" s="76" t="s">
        <v>245</v>
      </c>
      <c r="E119" s="61" t="str">
        <f>C119&amp;D119</f>
        <v>JesseCOCKNEY</v>
      </c>
      <c r="F119" s="62">
        <v>2017</v>
      </c>
      <c r="G119" s="58">
        <v>1989</v>
      </c>
      <c r="H119" s="63" t="str">
        <f>IF(ISBLANK(G119),"",IF(G119&gt;1994.9,"U23","SR"))</f>
        <v>SR</v>
      </c>
      <c r="I119" s="64">
        <f>(N119+P119+R119+T119+V119+X119+Z119+AB119+AD119+AF119+AH119+AJ119+AL119+AN119+AP119+AR119+AT119+AV119+AZ119+AX119+BB119)</f>
        <v>0</v>
      </c>
      <c r="J119" s="46">
        <f>N119+R119+X119+AB119+AD119+AH119+AP119+AX119</f>
        <v>0</v>
      </c>
      <c r="K119" s="65">
        <f>P119+T119+V119+Z119+AF119+AJ119+AL119+AN119+AR119+AT119+AV119+AZ119+BB119</f>
        <v>0</v>
      </c>
      <c r="L119" s="17"/>
      <c r="M119" s="66"/>
      <c r="N119" s="67">
        <f>IF(M119,LOOKUP(M119,{1;2;3;4;5;6;7;8;9;10;11;12;13;14;15;16;17;18;19;20;21},{30;25;21;18;16;15;14;13;12;11;10;9;8;7;6;5;4;3;2;1;0}),0)</f>
        <v>0</v>
      </c>
      <c r="O119" s="66"/>
      <c r="P119" s="69">
        <f>IF(O119,LOOKUP(O119,{1;2;3;4;5;6;7;8;9;10;11;12;13;14;15;16;17;18;19;20;21},{30;25;21;18;16;15;14;13;12;11;10;9;8;7;6;5;4;3;2;1;0}),0)</f>
        <v>0</v>
      </c>
      <c r="Q119" s="70"/>
      <c r="R119" s="67">
        <f>IF(Q119,LOOKUP(Q119,{1;2;3;4;5;6;7;8;9;10;11;12;13;14;15;16;17;18;19;20;21},{30;25;21;18;16;15;14;13;12;11;10;9;8;7;6;5;4;3;2;1;0}),0)</f>
        <v>0</v>
      </c>
      <c r="S119" s="70"/>
      <c r="T119" s="69">
        <f>IF(S119,LOOKUP(S119,{1;2;3;4;5;6;7;8;9;10;11;12;13;14;15;16;17;18;19;20;21},{30;25;21;18;16;15;14;13;12;11;10;9;8;7;6;5;4;3;2;1;0}),0)</f>
        <v>0</v>
      </c>
      <c r="U119" s="70"/>
      <c r="V119" s="71">
        <f>IF(U119,LOOKUP(U119,{1;2;3;4;5;6;7;8;9;10;11;12;13;14;15;16;17;18;19;20;21},{60;50;42;36;32;30;28;26;24;22;20;18;16;14;12;10;8;6;4;2;0}),0)</f>
        <v>0</v>
      </c>
      <c r="W119" s="70"/>
      <c r="X119" s="67">
        <f>IF(W119,LOOKUP(W119,{1;2;3;4;5;6;7;8;9;10;11;12;13;14;15;16;17;18;19;20;21},{60;50;42;36;32;30;28;26;24;22;20;18;16;14;12;10;8;6;4;2;0}),0)</f>
        <v>0</v>
      </c>
      <c r="Y119" s="70"/>
      <c r="Z119" s="71">
        <f>IF(Y119,LOOKUP(Y119,{1;2;3;4;5;6;7;8;9;10;11;12;13;14;15;16;17;18;19;20;21},{60;50;42;36;32;30;28;26;24;22;20;18;16;14;12;10;8;6;4;2;0}),0)</f>
        <v>0</v>
      </c>
      <c r="AA119" s="70"/>
      <c r="AB119" s="67">
        <f>IF(AA119,LOOKUP(AA119,{1;2;3;4;5;6;7;8;9;10;11;12;13;14;15;16;17;18;19;20;21},{60;50;42;36;32;30;28;26;24;22;20;18;16;14;12;10;8;6;4;2;0}),0)</f>
        <v>0</v>
      </c>
      <c r="AC119" s="70"/>
      <c r="AD119" s="67">
        <f>IF(AC119,LOOKUP(AC119,{1;2;3;4;5;6;7;8;9;10;11;12;13;14;15;16;17;18;19;20;21},{30;25;21;18;16;15;14;13;12;11;10;9;8;7;6;5;4;3;2;1;0}),0)</f>
        <v>0</v>
      </c>
      <c r="AE119" s="70"/>
      <c r="AF119" s="69">
        <f>IF(AE119,LOOKUP(AE119,{1;2;3;4;5;6;7;8;9;10;11;12;13;14;15;16;17;18;19;20;21},{30;25;21;18;16;15;14;13;12;11;10;9;8;7;6;5;4;3;2;1;0}),0)</f>
        <v>0</v>
      </c>
      <c r="AG119" s="70"/>
      <c r="AH119" s="67">
        <f>IF(AG119,LOOKUP(AG119,{1;2;3;4;5;6;7;8;9;10;11;12;13;14;15;16;17;18;19;20;21},{30;25;21;18;16;15;14;13;12;11;10;9;8;7;6;5;4;3;2;1;0}),0)</f>
        <v>0</v>
      </c>
      <c r="AI119" s="70"/>
      <c r="AJ119" s="69">
        <f>IF(AI119,LOOKUP(AI119,{1;2;3;4;5;6;7;8;9;10;11;12;13;14;15;16;17;18;19;20;21},{30;25;21;18;16;15;14;13;12;11;10;9;8;7;6;5;4;3;2;1;0}),0)</f>
        <v>0</v>
      </c>
      <c r="AK119" s="70"/>
      <c r="AL119" s="69">
        <f>IF(AK119,LOOKUP(AK119,{1;2;3;4;5;6;7;8;9;10;11;12;13;14;15;16;17;18;19;20;21},{15;12.5;10.5;9;8;7.5;7;6.5;6;5.5;5;4.5;4;3.5;3;2.5;2;1.5;1;0.5;0}),0)</f>
        <v>0</v>
      </c>
      <c r="AM119" s="70"/>
      <c r="AN119" s="73">
        <f>IF(AM119,LOOKUP(AM119,{1;2;3;4;5;6;7;8;9;10;11;12;13;14;15;16;17;18;19;20;21},{15;12.5;10.5;9;8;7.5;7;6.5;6;5.5;5;4.5;4;3.5;3;2.5;2;1.5;1;0.5;0}),0)</f>
        <v>0</v>
      </c>
      <c r="AO119" s="70"/>
      <c r="AP119" s="67">
        <f>IF(AO119,LOOKUP(AO119,{1;2;3;4;5;6;7;8;9;10;11;12;13;14;15;16;17;18;19;20;21},{30;25;21;18;16;15;14;13;12;11;10;9;8;7;6;5;4;3;2;1;0}),0)</f>
        <v>0</v>
      </c>
      <c r="AQ119" s="70"/>
      <c r="AR119" s="69">
        <f>IF(AQ119,LOOKUP(AQ119,{1;2;3;4;5;6;7;8;9;10;11;12;13;14;15;16;17;18;19;20;21},{30;25;21;18;16;15;14;13;12;11;10;9;8;7;6;5;4;3;2;1;0}),0)</f>
        <v>0</v>
      </c>
      <c r="AS119" s="70"/>
      <c r="AT119" s="69">
        <f>IF(AS119,LOOKUP(AS119,{1;2;3;4;5;6;7;8;9;10;11;12;13;14;15;16;17;18;19;20;21},{30;25;21;18;16;15;14;13;12;11;10;9;8;7;6;5;4;3;2;1;0}),0)</f>
        <v>0</v>
      </c>
      <c r="AU119" s="70"/>
      <c r="AV119" s="69">
        <f>IF(AU119,LOOKUP(AU119,{1;2;3;4;5;6;7;8;9;10;11;12;13;14;15;16;17;18;19;20;21},{30;25;21;18;16;15;14;13;12;11;10;9;8;7;6;5;4;3;2;1;0}),0)</f>
        <v>0</v>
      </c>
      <c r="AW119" s="70"/>
      <c r="AX119" s="74">
        <f>IF(AW119,LOOKUP(AW119,{1;2;3;4;5;6;7;8;9;10;11;12;13;14;15;16;17;18;19;20;21},{60;50;42;36;32;30;28;26;24;22;20;18;16;14;12;10;8;6;4;2;0}),0)</f>
        <v>0</v>
      </c>
      <c r="AY119" s="70"/>
      <c r="AZ119" s="71">
        <f>IF(AY119,LOOKUP(AY119,{1;2;3;4;5;6;7;8;9;10;11;12;13;14;15;16;17;18;19;20;21},{60;50;42;36;32;30;28;26;24;22;20;18;16;14;12;10;8;6;4;2;0}),0)</f>
        <v>0</v>
      </c>
      <c r="BA119" s="70"/>
      <c r="BB119" s="71">
        <f>IF(BA119,LOOKUP(BA119,{1;2;3;4;5;6;7;8;9;10;11;12;13;14;15;16;17;18;19;20;21},{60;50;42;36;32;30;28;26;24;22;20;18;16;14;12;10;8;6;4;2;0}),0)</f>
        <v>0</v>
      </c>
      <c r="BC119" s="56">
        <f t="shared" si="1"/>
        <v>0</v>
      </c>
    </row>
    <row r="120" spans="1:55" ht="16" customHeight="1" x14ac:dyDescent="0.2">
      <c r="A120" s="57">
        <f>RANK(I120,$I$6:$I$253)</f>
        <v>106</v>
      </c>
      <c r="B120" s="58">
        <v>3200410</v>
      </c>
      <c r="C120" s="75" t="s">
        <v>249</v>
      </c>
      <c r="D120" s="76" t="s">
        <v>250</v>
      </c>
      <c r="E120" s="61" t="str">
        <f>C120&amp;D120</f>
        <v>AlexanderECKERT</v>
      </c>
      <c r="F120" s="62">
        <v>2017</v>
      </c>
      <c r="G120" s="80"/>
      <c r="H120" s="63" t="str">
        <f>IF(ISBLANK(G120),"",IF(G120&gt;1994.9,"U23","SR"))</f>
        <v/>
      </c>
      <c r="I120" s="64">
        <f>(N120+P120+R120+T120+V120+X120+Z120+AB120+AD120+AF120+AH120+AJ120+AL120+AN120+AP120+AR120+AT120+AV120+AZ120+AX120+BB120)</f>
        <v>0</v>
      </c>
      <c r="J120" s="46">
        <f>N120+R120+X120+AB120+AD120+AH120+AP120+AX120</f>
        <v>0</v>
      </c>
      <c r="K120" s="65">
        <f>P120+T120+V120+Z120+AF120+AJ120+AL120+AN120+AR120+AT120+AV120+AZ120+BB120</f>
        <v>0</v>
      </c>
      <c r="L120" s="17"/>
      <c r="M120" s="66"/>
      <c r="N120" s="67">
        <f>IF(M120,LOOKUP(M120,{1;2;3;4;5;6;7;8;9;10;11;12;13;14;15;16;17;18;19;20;21},{30;25;21;18;16;15;14;13;12;11;10;9;8;7;6;5;4;3;2;1;0}),0)</f>
        <v>0</v>
      </c>
      <c r="O120" s="66"/>
      <c r="P120" s="69">
        <f>IF(O120,LOOKUP(O120,{1;2;3;4;5;6;7;8;9;10;11;12;13;14;15;16;17;18;19;20;21},{30;25;21;18;16;15;14;13;12;11;10;9;8;7;6;5;4;3;2;1;0}),0)</f>
        <v>0</v>
      </c>
      <c r="Q120" s="70"/>
      <c r="R120" s="67">
        <f>IF(Q120,LOOKUP(Q120,{1;2;3;4;5;6;7;8;9;10;11;12;13;14;15;16;17;18;19;20;21},{30;25;21;18;16;15;14;13;12;11;10;9;8;7;6;5;4;3;2;1;0}),0)</f>
        <v>0</v>
      </c>
      <c r="S120" s="70"/>
      <c r="T120" s="69">
        <f>IF(S120,LOOKUP(S120,{1;2;3;4;5;6;7;8;9;10;11;12;13;14;15;16;17;18;19;20;21},{30;25;21;18;16;15;14;13;12;11;10;9;8;7;6;5;4;3;2;1;0}),0)</f>
        <v>0</v>
      </c>
      <c r="U120" s="70"/>
      <c r="V120" s="71">
        <f>IF(U120,LOOKUP(U120,{1;2;3;4;5;6;7;8;9;10;11;12;13;14;15;16;17;18;19;20;21},{60;50;42;36;32;30;28;26;24;22;20;18;16;14;12;10;8;6;4;2;0}),0)</f>
        <v>0</v>
      </c>
      <c r="W120" s="70"/>
      <c r="X120" s="67">
        <f>IF(W120,LOOKUP(W120,{1;2;3;4;5;6;7;8;9;10;11;12;13;14;15;16;17;18;19;20;21},{60;50;42;36;32;30;28;26;24;22;20;18;16;14;12;10;8;6;4;2;0}),0)</f>
        <v>0</v>
      </c>
      <c r="Y120" s="70"/>
      <c r="Z120" s="71">
        <f>IF(Y120,LOOKUP(Y120,{1;2;3;4;5;6;7;8;9;10;11;12;13;14;15;16;17;18;19;20;21},{60;50;42;36;32;30;28;26;24;22;20;18;16;14;12;10;8;6;4;2;0}),0)</f>
        <v>0</v>
      </c>
      <c r="AA120" s="70"/>
      <c r="AB120" s="67">
        <f>IF(AA120,LOOKUP(AA120,{1;2;3;4;5;6;7;8;9;10;11;12;13;14;15;16;17;18;19;20;21},{60;50;42;36;32;30;28;26;24;22;20;18;16;14;12;10;8;6;4;2;0}),0)</f>
        <v>0</v>
      </c>
      <c r="AC120" s="70"/>
      <c r="AD120" s="67">
        <f>IF(AC120,LOOKUP(AC120,{1;2;3;4;5;6;7;8;9;10;11;12;13;14;15;16;17;18;19;20;21},{30;25;21;18;16;15;14;13;12;11;10;9;8;7;6;5;4;3;2;1;0}),0)</f>
        <v>0</v>
      </c>
      <c r="AE120" s="70"/>
      <c r="AF120" s="69">
        <f>IF(AE120,LOOKUP(AE120,{1;2;3;4;5;6;7;8;9;10;11;12;13;14;15;16;17;18;19;20;21},{30;25;21;18;16;15;14;13;12;11;10;9;8;7;6;5;4;3;2;1;0}),0)</f>
        <v>0</v>
      </c>
      <c r="AG120" s="70"/>
      <c r="AH120" s="67">
        <f>IF(AG120,LOOKUP(AG120,{1;2;3;4;5;6;7;8;9;10;11;12;13;14;15;16;17;18;19;20;21},{30;25;21;18;16;15;14;13;12;11;10;9;8;7;6;5;4;3;2;1;0}),0)</f>
        <v>0</v>
      </c>
      <c r="AI120" s="70"/>
      <c r="AJ120" s="69">
        <f>IF(AI120,LOOKUP(AI120,{1;2;3;4;5;6;7;8;9;10;11;12;13;14;15;16;17;18;19;20;21},{30;25;21;18;16;15;14;13;12;11;10;9;8;7;6;5;4;3;2;1;0}),0)</f>
        <v>0</v>
      </c>
      <c r="AK120" s="70"/>
      <c r="AL120" s="69">
        <f>IF(AK120,LOOKUP(AK120,{1;2;3;4;5;6;7;8;9;10;11;12;13;14;15;16;17;18;19;20;21},{15;12.5;10.5;9;8;7.5;7;6.5;6;5.5;5;4.5;4;3.5;3;2.5;2;1.5;1;0.5;0}),0)</f>
        <v>0</v>
      </c>
      <c r="AM120" s="70"/>
      <c r="AN120" s="73">
        <f>IF(AM120,LOOKUP(AM120,{1;2;3;4;5;6;7;8;9;10;11;12;13;14;15;16;17;18;19;20;21},{15;12.5;10.5;9;8;7.5;7;6.5;6;5.5;5;4.5;4;3.5;3;2.5;2;1.5;1;0.5;0}),0)</f>
        <v>0</v>
      </c>
      <c r="AO120" s="70"/>
      <c r="AP120" s="67">
        <f>IF(AO120,LOOKUP(AO120,{1;2;3;4;5;6;7;8;9;10;11;12;13;14;15;16;17;18;19;20;21},{30;25;21;18;16;15;14;13;12;11;10;9;8;7;6;5;4;3;2;1;0}),0)</f>
        <v>0</v>
      </c>
      <c r="AQ120" s="70"/>
      <c r="AR120" s="69">
        <f>IF(AQ120,LOOKUP(AQ120,{1;2;3;4;5;6;7;8;9;10;11;12;13;14;15;16;17;18;19;20;21},{30;25;21;18;16;15;14;13;12;11;10;9;8;7;6;5;4;3;2;1;0}),0)</f>
        <v>0</v>
      </c>
      <c r="AS120" s="70"/>
      <c r="AT120" s="69">
        <f>IF(AS120,LOOKUP(AS120,{1;2;3;4;5;6;7;8;9;10;11;12;13;14;15;16;17;18;19;20;21},{30;25;21;18;16;15;14;13;12;11;10;9;8;7;6;5;4;3;2;1;0}),0)</f>
        <v>0</v>
      </c>
      <c r="AU120" s="70"/>
      <c r="AV120" s="69">
        <f>IF(AU120,LOOKUP(AU120,{1;2;3;4;5;6;7;8;9;10;11;12;13;14;15;16;17;18;19;20;21},{30;25;21;18;16;15;14;13;12;11;10;9;8;7;6;5;4;3;2;1;0}),0)</f>
        <v>0</v>
      </c>
      <c r="AW120" s="70"/>
      <c r="AX120" s="74">
        <f>IF(AW120,LOOKUP(AW120,{1;2;3;4;5;6;7;8;9;10;11;12;13;14;15;16;17;18;19;20;21},{60;50;42;36;32;30;28;26;24;22;20;18;16;14;12;10;8;6;4;2;0}),0)</f>
        <v>0</v>
      </c>
      <c r="AY120" s="70"/>
      <c r="AZ120" s="71">
        <f>IF(AY120,LOOKUP(AY120,{1;2;3;4;5;6;7;8;9;10;11;12;13;14;15;16;17;18;19;20;21},{60;50;42;36;32;30;28;26;24;22;20;18;16;14;12;10;8;6;4;2;0}),0)</f>
        <v>0</v>
      </c>
      <c r="BA120" s="70"/>
      <c r="BB120" s="71">
        <f>IF(BA120,LOOKUP(BA120,{1;2;3;4;5;6;7;8;9;10;11;12;13;14;15;16;17;18;19;20;21},{60;50;42;36;32;30;28;26;24;22;20;18;16;14;12;10;8;6;4;2;0}),0)</f>
        <v>0</v>
      </c>
      <c r="BC120" s="56">
        <f t="shared" si="1"/>
        <v>0</v>
      </c>
    </row>
    <row r="121" spans="1:55" ht="16" customHeight="1" x14ac:dyDescent="0.2">
      <c r="A121" s="57">
        <f>RANK(I121,$I$6:$I$253)</f>
        <v>106</v>
      </c>
      <c r="B121" s="58">
        <v>3200377</v>
      </c>
      <c r="C121" s="75" t="s">
        <v>115</v>
      </c>
      <c r="D121" s="76" t="s">
        <v>251</v>
      </c>
      <c r="E121" s="61" t="str">
        <f>C121&amp;D121</f>
        <v>MichaelFEHRENBACH</v>
      </c>
      <c r="F121" s="62">
        <v>2017</v>
      </c>
      <c r="G121" s="80"/>
      <c r="H121" s="63" t="str">
        <f>IF(ISBLANK(G121),"",IF(G121&gt;1994.9,"U23","SR"))</f>
        <v/>
      </c>
      <c r="I121" s="64">
        <f>(N121+P121+R121+T121+V121+X121+Z121+AB121+AD121+AF121+AH121+AJ121+AL121+AN121+AP121+AR121+AT121+AV121+AZ121+AX121+BB121)</f>
        <v>0</v>
      </c>
      <c r="J121" s="46">
        <f>N121+R121+X121+AB121+AD121+AH121+AP121+AX121</f>
        <v>0</v>
      </c>
      <c r="K121" s="65">
        <f>P121+T121+V121+Z121+AF121+AJ121+AL121+AN121+AR121+AT121+AV121+AZ121+BB121</f>
        <v>0</v>
      </c>
      <c r="L121" s="17"/>
      <c r="M121" s="66"/>
      <c r="N121" s="67">
        <f>IF(M121,LOOKUP(M121,{1;2;3;4;5;6;7;8;9;10;11;12;13;14;15;16;17;18;19;20;21},{30;25;21;18;16;15;14;13;12;11;10;9;8;7;6;5;4;3;2;1;0}),0)</f>
        <v>0</v>
      </c>
      <c r="O121" s="66"/>
      <c r="P121" s="69">
        <f>IF(O121,LOOKUP(O121,{1;2;3;4;5;6;7;8;9;10;11;12;13;14;15;16;17;18;19;20;21},{30;25;21;18;16;15;14;13;12;11;10;9;8;7;6;5;4;3;2;1;0}),0)</f>
        <v>0</v>
      </c>
      <c r="Q121" s="70"/>
      <c r="R121" s="67">
        <f>IF(Q121,LOOKUP(Q121,{1;2;3;4;5;6;7;8;9;10;11;12;13;14;15;16;17;18;19;20;21},{30;25;21;18;16;15;14;13;12;11;10;9;8;7;6;5;4;3;2;1;0}),0)</f>
        <v>0</v>
      </c>
      <c r="S121" s="70"/>
      <c r="T121" s="69">
        <f>IF(S121,LOOKUP(S121,{1;2;3;4;5;6;7;8;9;10;11;12;13;14;15;16;17;18;19;20;21},{30;25;21;18;16;15;14;13;12;11;10;9;8;7;6;5;4;3;2;1;0}),0)</f>
        <v>0</v>
      </c>
      <c r="U121" s="70"/>
      <c r="V121" s="71">
        <f>IF(U121,LOOKUP(U121,{1;2;3;4;5;6;7;8;9;10;11;12;13;14;15;16;17;18;19;20;21},{60;50;42;36;32;30;28;26;24;22;20;18;16;14;12;10;8;6;4;2;0}),0)</f>
        <v>0</v>
      </c>
      <c r="W121" s="70"/>
      <c r="X121" s="67">
        <f>IF(W121,LOOKUP(W121,{1;2;3;4;5;6;7;8;9;10;11;12;13;14;15;16;17;18;19;20;21},{60;50;42;36;32;30;28;26;24;22;20;18;16;14;12;10;8;6;4;2;0}),0)</f>
        <v>0</v>
      </c>
      <c r="Y121" s="70"/>
      <c r="Z121" s="71">
        <f>IF(Y121,LOOKUP(Y121,{1;2;3;4;5;6;7;8;9;10;11;12;13;14;15;16;17;18;19;20;21},{60;50;42;36;32;30;28;26;24;22;20;18;16;14;12;10;8;6;4;2;0}),0)</f>
        <v>0</v>
      </c>
      <c r="AA121" s="70"/>
      <c r="AB121" s="67">
        <f>IF(AA121,LOOKUP(AA121,{1;2;3;4;5;6;7;8;9;10;11;12;13;14;15;16;17;18;19;20;21},{60;50;42;36;32;30;28;26;24;22;20;18;16;14;12;10;8;6;4;2;0}),0)</f>
        <v>0</v>
      </c>
      <c r="AC121" s="70"/>
      <c r="AD121" s="67">
        <f>IF(AC121,LOOKUP(AC121,{1;2;3;4;5;6;7;8;9;10;11;12;13;14;15;16;17;18;19;20;21},{30;25;21;18;16;15;14;13;12;11;10;9;8;7;6;5;4;3;2;1;0}),0)</f>
        <v>0</v>
      </c>
      <c r="AE121" s="70"/>
      <c r="AF121" s="69">
        <f>IF(AE121,LOOKUP(AE121,{1;2;3;4;5;6;7;8;9;10;11;12;13;14;15;16;17;18;19;20;21},{30;25;21;18;16;15;14;13;12;11;10;9;8;7;6;5;4;3;2;1;0}),0)</f>
        <v>0</v>
      </c>
      <c r="AG121" s="70"/>
      <c r="AH121" s="67">
        <f>IF(AG121,LOOKUP(AG121,{1;2;3;4;5;6;7;8;9;10;11;12;13;14;15;16;17;18;19;20;21},{30;25;21;18;16;15;14;13;12;11;10;9;8;7;6;5;4;3;2;1;0}),0)</f>
        <v>0</v>
      </c>
      <c r="AI121" s="70"/>
      <c r="AJ121" s="69">
        <f>IF(AI121,LOOKUP(AI121,{1;2;3;4;5;6;7;8;9;10;11;12;13;14;15;16;17;18;19;20;21},{30;25;21;18;16;15;14;13;12;11;10;9;8;7;6;5;4;3;2;1;0}),0)</f>
        <v>0</v>
      </c>
      <c r="AK121" s="70"/>
      <c r="AL121" s="69">
        <f>IF(AK121,LOOKUP(AK121,{1;2;3;4;5;6;7;8;9;10;11;12;13;14;15;16;17;18;19;20;21},{15;12.5;10.5;9;8;7.5;7;6.5;6;5.5;5;4.5;4;3.5;3;2.5;2;1.5;1;0.5;0}),0)</f>
        <v>0</v>
      </c>
      <c r="AM121" s="70"/>
      <c r="AN121" s="73">
        <f>IF(AM121,LOOKUP(AM121,{1;2;3;4;5;6;7;8;9;10;11;12;13;14;15;16;17;18;19;20;21},{15;12.5;10.5;9;8;7.5;7;6.5;6;5.5;5;4.5;4;3.5;3;2.5;2;1.5;1;0.5;0}),0)</f>
        <v>0</v>
      </c>
      <c r="AO121" s="70"/>
      <c r="AP121" s="67">
        <f>IF(AO121,LOOKUP(AO121,{1;2;3;4;5;6;7;8;9;10;11;12;13;14;15;16;17;18;19;20;21},{30;25;21;18;16;15;14;13;12;11;10;9;8;7;6;5;4;3;2;1;0}),0)</f>
        <v>0</v>
      </c>
      <c r="AQ121" s="70"/>
      <c r="AR121" s="69">
        <f>IF(AQ121,LOOKUP(AQ121,{1;2;3;4;5;6;7;8;9;10;11;12;13;14;15;16;17;18;19;20;21},{30;25;21;18;16;15;14;13;12;11;10;9;8;7;6;5;4;3;2;1;0}),0)</f>
        <v>0</v>
      </c>
      <c r="AS121" s="70"/>
      <c r="AT121" s="69">
        <f>IF(AS121,LOOKUP(AS121,{1;2;3;4;5;6;7;8;9;10;11;12;13;14;15;16;17;18;19;20;21},{30;25;21;18;16;15;14;13;12;11;10;9;8;7;6;5;4;3;2;1;0}),0)</f>
        <v>0</v>
      </c>
      <c r="AU121" s="70"/>
      <c r="AV121" s="69">
        <f>IF(AU121,LOOKUP(AU121,{1;2;3;4;5;6;7;8;9;10;11;12;13;14;15;16;17;18;19;20;21},{30;25;21;18;16;15;14;13;12;11;10;9;8;7;6;5;4;3;2;1;0}),0)</f>
        <v>0</v>
      </c>
      <c r="AW121" s="70"/>
      <c r="AX121" s="74">
        <f>IF(AW121,LOOKUP(AW121,{1;2;3;4;5;6;7;8;9;10;11;12;13;14;15;16;17;18;19;20;21},{60;50;42;36;32;30;28;26;24;22;20;18;16;14;12;10;8;6;4;2;0}),0)</f>
        <v>0</v>
      </c>
      <c r="AY121" s="70"/>
      <c r="AZ121" s="71">
        <f>IF(AY121,LOOKUP(AY121,{1;2;3;4;5;6;7;8;9;10;11;12;13;14;15;16;17;18;19;20;21},{60;50;42;36;32;30;28;26;24;22;20;18;16;14;12;10;8;6;4;2;0}),0)</f>
        <v>0</v>
      </c>
      <c r="BA121" s="70"/>
      <c r="BB121" s="71">
        <f>IF(BA121,LOOKUP(BA121,{1;2;3;4;5;6;7;8;9;10;11;12;13;14;15;16;17;18;19;20;21},{60;50;42;36;32;30;28;26;24;22;20;18;16;14;12;10;8;6;4;2;0}),0)</f>
        <v>0</v>
      </c>
      <c r="BC121" s="56">
        <f t="shared" si="1"/>
        <v>0</v>
      </c>
    </row>
    <row r="122" spans="1:55" ht="16" customHeight="1" x14ac:dyDescent="0.2">
      <c r="A122" s="57">
        <f>RANK(I122,$I$6:$I$253)</f>
        <v>106</v>
      </c>
      <c r="B122" s="58">
        <v>3421848</v>
      </c>
      <c r="C122" s="75" t="s">
        <v>252</v>
      </c>
      <c r="D122" s="76" t="s">
        <v>253</v>
      </c>
      <c r="E122" s="61" t="str">
        <f>C122&amp;D122</f>
        <v>DidrikFJELD ELSET</v>
      </c>
      <c r="F122" s="62">
        <v>2017</v>
      </c>
      <c r="G122" s="80"/>
      <c r="H122" s="63" t="str">
        <f>IF(ISBLANK(G122),"",IF(G122&gt;1994.9,"U23","SR"))</f>
        <v/>
      </c>
      <c r="I122" s="64">
        <f>(N122+P122+R122+T122+V122+X122+Z122+AB122+AD122+AF122+AH122+AJ122+AL122+AN122+AP122+AR122+AT122+AV122+AZ122+AX122+BB122)</f>
        <v>0</v>
      </c>
      <c r="J122" s="46">
        <f>N122+R122+X122+AB122+AD122+AH122+AP122+AX122</f>
        <v>0</v>
      </c>
      <c r="K122" s="65">
        <f>P122+T122+V122+Z122+AF122+AJ122+AL122+AN122+AR122+AT122+AV122+AZ122+BB122</f>
        <v>0</v>
      </c>
      <c r="L122" s="17"/>
      <c r="M122" s="66"/>
      <c r="N122" s="67">
        <f>IF(M122,LOOKUP(M122,{1;2;3;4;5;6;7;8;9;10;11;12;13;14;15;16;17;18;19;20;21},{30;25;21;18;16;15;14;13;12;11;10;9;8;7;6;5;4;3;2;1;0}),0)</f>
        <v>0</v>
      </c>
      <c r="O122" s="66"/>
      <c r="P122" s="69">
        <f>IF(O122,LOOKUP(O122,{1;2;3;4;5;6;7;8;9;10;11;12;13;14;15;16;17;18;19;20;21},{30;25;21;18;16;15;14;13;12;11;10;9;8;7;6;5;4;3;2;1;0}),0)</f>
        <v>0</v>
      </c>
      <c r="Q122" s="70"/>
      <c r="R122" s="67">
        <f>IF(Q122,LOOKUP(Q122,{1;2;3;4;5;6;7;8;9;10;11;12;13;14;15;16;17;18;19;20;21},{30;25;21;18;16;15;14;13;12;11;10;9;8;7;6;5;4;3;2;1;0}),0)</f>
        <v>0</v>
      </c>
      <c r="S122" s="70"/>
      <c r="T122" s="69">
        <f>IF(S122,LOOKUP(S122,{1;2;3;4;5;6;7;8;9;10;11;12;13;14;15;16;17;18;19;20;21},{30;25;21;18;16;15;14;13;12;11;10;9;8;7;6;5;4;3;2;1;0}),0)</f>
        <v>0</v>
      </c>
      <c r="U122" s="70"/>
      <c r="V122" s="71">
        <f>IF(U122,LOOKUP(U122,{1;2;3;4;5;6;7;8;9;10;11;12;13;14;15;16;17;18;19;20;21},{60;50;42;36;32;30;28;26;24;22;20;18;16;14;12;10;8;6;4;2;0}),0)</f>
        <v>0</v>
      </c>
      <c r="W122" s="70"/>
      <c r="X122" s="67">
        <f>IF(W122,LOOKUP(W122,{1;2;3;4;5;6;7;8;9;10;11;12;13;14;15;16;17;18;19;20;21},{60;50;42;36;32;30;28;26;24;22;20;18;16;14;12;10;8;6;4;2;0}),0)</f>
        <v>0</v>
      </c>
      <c r="Y122" s="70"/>
      <c r="Z122" s="71">
        <f>IF(Y122,LOOKUP(Y122,{1;2;3;4;5;6;7;8;9;10;11;12;13;14;15;16;17;18;19;20;21},{60;50;42;36;32;30;28;26;24;22;20;18;16;14;12;10;8;6;4;2;0}),0)</f>
        <v>0</v>
      </c>
      <c r="AA122" s="70"/>
      <c r="AB122" s="67">
        <f>IF(AA122,LOOKUP(AA122,{1;2;3;4;5;6;7;8;9;10;11;12;13;14;15;16;17;18;19;20;21},{60;50;42;36;32;30;28;26;24;22;20;18;16;14;12;10;8;6;4;2;0}),0)</f>
        <v>0</v>
      </c>
      <c r="AC122" s="70"/>
      <c r="AD122" s="67">
        <f>IF(AC122,LOOKUP(AC122,{1;2;3;4;5;6;7;8;9;10;11;12;13;14;15;16;17;18;19;20;21},{30;25;21;18;16;15;14;13;12;11;10;9;8;7;6;5;4;3;2;1;0}),0)</f>
        <v>0</v>
      </c>
      <c r="AE122" s="70"/>
      <c r="AF122" s="69">
        <f>IF(AE122,LOOKUP(AE122,{1;2;3;4;5;6;7;8;9;10;11;12;13;14;15;16;17;18;19;20;21},{30;25;21;18;16;15;14;13;12;11;10;9;8;7;6;5;4;3;2;1;0}),0)</f>
        <v>0</v>
      </c>
      <c r="AG122" s="70"/>
      <c r="AH122" s="67">
        <f>IF(AG122,LOOKUP(AG122,{1;2;3;4;5;6;7;8;9;10;11;12;13;14;15;16;17;18;19;20;21},{30;25;21;18;16;15;14;13;12;11;10;9;8;7;6;5;4;3;2;1;0}),0)</f>
        <v>0</v>
      </c>
      <c r="AI122" s="70"/>
      <c r="AJ122" s="69">
        <f>IF(AI122,LOOKUP(AI122,{1;2;3;4;5;6;7;8;9;10;11;12;13;14;15;16;17;18;19;20;21},{30;25;21;18;16;15;14;13;12;11;10;9;8;7;6;5;4;3;2;1;0}),0)</f>
        <v>0</v>
      </c>
      <c r="AK122" s="70"/>
      <c r="AL122" s="69">
        <f>IF(AK122,LOOKUP(AK122,{1;2;3;4;5;6;7;8;9;10;11;12;13;14;15;16;17;18;19;20;21},{15;12.5;10.5;9;8;7.5;7;6.5;6;5.5;5;4.5;4;3.5;3;2.5;2;1.5;1;0.5;0}),0)</f>
        <v>0</v>
      </c>
      <c r="AM122" s="70"/>
      <c r="AN122" s="73">
        <f>IF(AM122,LOOKUP(AM122,{1;2;3;4;5;6;7;8;9;10;11;12;13;14;15;16;17;18;19;20;21},{15;12.5;10.5;9;8;7.5;7;6.5;6;5.5;5;4.5;4;3.5;3;2.5;2;1.5;1;0.5;0}),0)</f>
        <v>0</v>
      </c>
      <c r="AO122" s="70"/>
      <c r="AP122" s="67">
        <f>IF(AO122,LOOKUP(AO122,{1;2;3;4;5;6;7;8;9;10;11;12;13;14;15;16;17;18;19;20;21},{30;25;21;18;16;15;14;13;12;11;10;9;8;7;6;5;4;3;2;1;0}),0)</f>
        <v>0</v>
      </c>
      <c r="AQ122" s="70"/>
      <c r="AR122" s="69">
        <f>IF(AQ122,LOOKUP(AQ122,{1;2;3;4;5;6;7;8;9;10;11;12;13;14;15;16;17;18;19;20;21},{30;25;21;18;16;15;14;13;12;11;10;9;8;7;6;5;4;3;2;1;0}),0)</f>
        <v>0</v>
      </c>
      <c r="AS122" s="70"/>
      <c r="AT122" s="69">
        <f>IF(AS122,LOOKUP(AS122,{1;2;3;4;5;6;7;8;9;10;11;12;13;14;15;16;17;18;19;20;21},{30;25;21;18;16;15;14;13;12;11;10;9;8;7;6;5;4;3;2;1;0}),0)</f>
        <v>0</v>
      </c>
      <c r="AU122" s="70"/>
      <c r="AV122" s="69">
        <f>IF(AU122,LOOKUP(AU122,{1;2;3;4;5;6;7;8;9;10;11;12;13;14;15;16;17;18;19;20;21},{30;25;21;18;16;15;14;13;12;11;10;9;8;7;6;5;4;3;2;1;0}),0)</f>
        <v>0</v>
      </c>
      <c r="AW122" s="70"/>
      <c r="AX122" s="74">
        <f>IF(AW122,LOOKUP(AW122,{1;2;3;4;5;6;7;8;9;10;11;12;13;14;15;16;17;18;19;20;21},{60;50;42;36;32;30;28;26;24;22;20;18;16;14;12;10;8;6;4;2;0}),0)</f>
        <v>0</v>
      </c>
      <c r="AY122" s="70"/>
      <c r="AZ122" s="71">
        <f>IF(AY122,LOOKUP(AY122,{1;2;3;4;5;6;7;8;9;10;11;12;13;14;15;16;17;18;19;20;21},{60;50;42;36;32;30;28;26;24;22;20;18;16;14;12;10;8;6;4;2;0}),0)</f>
        <v>0</v>
      </c>
      <c r="BA122" s="70"/>
      <c r="BB122" s="71">
        <f>IF(BA122,LOOKUP(BA122,{1;2;3;4;5;6;7;8;9;10;11;12;13;14;15;16;17;18;19;20;21},{60;50;42;36;32;30;28;26;24;22;20;18;16;14;12;10;8;6;4;2;0}),0)</f>
        <v>0</v>
      </c>
      <c r="BC122" s="56">
        <f t="shared" si="1"/>
        <v>0</v>
      </c>
    </row>
    <row r="123" spans="1:55" ht="16" customHeight="1" x14ac:dyDescent="0.2">
      <c r="A123" s="57">
        <f>RANK(I123,$I$6:$I$253)</f>
        <v>106</v>
      </c>
      <c r="B123" s="58">
        <v>3530849</v>
      </c>
      <c r="C123" s="59" t="s">
        <v>254</v>
      </c>
      <c r="D123" s="60" t="s">
        <v>255</v>
      </c>
      <c r="E123" s="61" t="str">
        <f>C123&amp;D123</f>
        <v>OscarFRIEDMAN</v>
      </c>
      <c r="F123" s="62">
        <v>2017</v>
      </c>
      <c r="G123" s="58">
        <v>1994</v>
      </c>
      <c r="H123" s="63" t="str">
        <f>IF(ISBLANK(G123),"",IF(G123&gt;1994.9,"U23","SR"))</f>
        <v>SR</v>
      </c>
      <c r="I123" s="64">
        <f>(N123+P123+R123+T123+V123+X123+Z123+AB123+AD123+AF123+AH123+AJ123+AL123+AN123+AP123+AR123+AT123+AV123+AZ123+AX123+BB123)</f>
        <v>0</v>
      </c>
      <c r="J123" s="46">
        <f>N123+R123+X123+AB123+AD123+AH123+AP123+AX123</f>
        <v>0</v>
      </c>
      <c r="K123" s="65">
        <f>P123+T123+V123+Z123+AF123+AJ123+AL123+AN123+AR123+AT123+AV123+AZ123+BB123</f>
        <v>0</v>
      </c>
      <c r="L123" s="17"/>
      <c r="M123" s="66"/>
      <c r="N123" s="67">
        <f>IF(M123,LOOKUP(M123,{1;2;3;4;5;6;7;8;9;10;11;12;13;14;15;16;17;18;19;20;21},{30;25;21;18;16;15;14;13;12;11;10;9;8;7;6;5;4;3;2;1;0}),0)</f>
        <v>0</v>
      </c>
      <c r="O123" s="66"/>
      <c r="P123" s="69">
        <f>IF(O123,LOOKUP(O123,{1;2;3;4;5;6;7;8;9;10;11;12;13;14;15;16;17;18;19;20;21},{30;25;21;18;16;15;14;13;12;11;10;9;8;7;6;5;4;3;2;1;0}),0)</f>
        <v>0</v>
      </c>
      <c r="Q123" s="70"/>
      <c r="R123" s="67">
        <f>IF(Q123,LOOKUP(Q123,{1;2;3;4;5;6;7;8;9;10;11;12;13;14;15;16;17;18;19;20;21},{30;25;21;18;16;15;14;13;12;11;10;9;8;7;6;5;4;3;2;1;0}),0)</f>
        <v>0</v>
      </c>
      <c r="S123" s="70"/>
      <c r="T123" s="69">
        <f>IF(S123,LOOKUP(S123,{1;2;3;4;5;6;7;8;9;10;11;12;13;14;15;16;17;18;19;20;21},{30;25;21;18;16;15;14;13;12;11;10;9;8;7;6;5;4;3;2;1;0}),0)</f>
        <v>0</v>
      </c>
      <c r="U123" s="70"/>
      <c r="V123" s="71">
        <f>IF(U123,LOOKUP(U123,{1;2;3;4;5;6;7;8;9;10;11;12;13;14;15;16;17;18;19;20;21},{60;50;42;36;32;30;28;26;24;22;20;18;16;14;12;10;8;6;4;2;0}),0)</f>
        <v>0</v>
      </c>
      <c r="W123" s="70"/>
      <c r="X123" s="67">
        <f>IF(W123,LOOKUP(W123,{1;2;3;4;5;6;7;8;9;10;11;12;13;14;15;16;17;18;19;20;21},{60;50;42;36;32;30;28;26;24;22;20;18;16;14;12;10;8;6;4;2;0}),0)</f>
        <v>0</v>
      </c>
      <c r="Y123" s="70"/>
      <c r="Z123" s="71">
        <f>IF(Y123,LOOKUP(Y123,{1;2;3;4;5;6;7;8;9;10;11;12;13;14;15;16;17;18;19;20;21},{60;50;42;36;32;30;28;26;24;22;20;18;16;14;12;10;8;6;4;2;0}),0)</f>
        <v>0</v>
      </c>
      <c r="AA123" s="70"/>
      <c r="AB123" s="67">
        <f>IF(AA123,LOOKUP(AA123,{1;2;3;4;5;6;7;8;9;10;11;12;13;14;15;16;17;18;19;20;21},{60;50;42;36;32;30;28;26;24;22;20;18;16;14;12;10;8;6;4;2;0}),0)</f>
        <v>0</v>
      </c>
      <c r="AC123" s="70"/>
      <c r="AD123" s="67">
        <f>IF(AC123,LOOKUP(AC123,{1;2;3;4;5;6;7;8;9;10;11;12;13;14;15;16;17;18;19;20;21},{30;25;21;18;16;15;14;13;12;11;10;9;8;7;6;5;4;3;2;1;0}),0)</f>
        <v>0</v>
      </c>
      <c r="AE123" s="70"/>
      <c r="AF123" s="69">
        <f>IF(AE123,LOOKUP(AE123,{1;2;3;4;5;6;7;8;9;10;11;12;13;14;15;16;17;18;19;20;21},{30;25;21;18;16;15;14;13;12;11;10;9;8;7;6;5;4;3;2;1;0}),0)</f>
        <v>0</v>
      </c>
      <c r="AG123" s="70"/>
      <c r="AH123" s="67">
        <f>IF(AG123,LOOKUP(AG123,{1;2;3;4;5;6;7;8;9;10;11;12;13;14;15;16;17;18;19;20;21},{30;25;21;18;16;15;14;13;12;11;10;9;8;7;6;5;4;3;2;1;0}),0)</f>
        <v>0</v>
      </c>
      <c r="AI123" s="70"/>
      <c r="AJ123" s="69">
        <f>IF(AI123,LOOKUP(AI123,{1;2;3;4;5;6;7;8;9;10;11;12;13;14;15;16;17;18;19;20;21},{30;25;21;18;16;15;14;13;12;11;10;9;8;7;6;5;4;3;2;1;0}),0)</f>
        <v>0</v>
      </c>
      <c r="AK123" s="70"/>
      <c r="AL123" s="69">
        <f>IF(AK123,LOOKUP(AK123,{1;2;3;4;5;6;7;8;9;10;11;12;13;14;15;16;17;18;19;20;21},{15;12.5;10.5;9;8;7.5;7;6.5;6;5.5;5;4.5;4;3.5;3;2.5;2;1.5;1;0.5;0}),0)</f>
        <v>0</v>
      </c>
      <c r="AM123" s="70"/>
      <c r="AN123" s="73">
        <f>IF(AM123,LOOKUP(AM123,{1;2;3;4;5;6;7;8;9;10;11;12;13;14;15;16;17;18;19;20;21},{15;12.5;10.5;9;8;7.5;7;6.5;6;5.5;5;4.5;4;3.5;3;2.5;2;1.5;1;0.5;0}),0)</f>
        <v>0</v>
      </c>
      <c r="AO123" s="70"/>
      <c r="AP123" s="67">
        <f>IF(AO123,LOOKUP(AO123,{1;2;3;4;5;6;7;8;9;10;11;12;13;14;15;16;17;18;19;20;21},{30;25;21;18;16;15;14;13;12;11;10;9;8;7;6;5;4;3;2;1;0}),0)</f>
        <v>0</v>
      </c>
      <c r="AQ123" s="70"/>
      <c r="AR123" s="69">
        <f>IF(AQ123,LOOKUP(AQ123,{1;2;3;4;5;6;7;8;9;10;11;12;13;14;15;16;17;18;19;20;21},{30;25;21;18;16;15;14;13;12;11;10;9;8;7;6;5;4;3;2;1;0}),0)</f>
        <v>0</v>
      </c>
      <c r="AS123" s="70"/>
      <c r="AT123" s="69">
        <f>IF(AS123,LOOKUP(AS123,{1;2;3;4;5;6;7;8;9;10;11;12;13;14;15;16;17;18;19;20;21},{30;25;21;18;16;15;14;13;12;11;10;9;8;7;6;5;4;3;2;1;0}),0)</f>
        <v>0</v>
      </c>
      <c r="AU123" s="70"/>
      <c r="AV123" s="69">
        <f>IF(AU123,LOOKUP(AU123,{1;2;3;4;5;6;7;8;9;10;11;12;13;14;15;16;17;18;19;20;21},{30;25;21;18;16;15;14;13;12;11;10;9;8;7;6;5;4;3;2;1;0}),0)</f>
        <v>0</v>
      </c>
      <c r="AW123" s="70"/>
      <c r="AX123" s="74">
        <f>IF(AW123,LOOKUP(AW123,{1;2;3;4;5;6;7;8;9;10;11;12;13;14;15;16;17;18;19;20;21},{60;50;42;36;32;30;28;26;24;22;20;18;16;14;12;10;8;6;4;2;0}),0)</f>
        <v>0</v>
      </c>
      <c r="AY123" s="70"/>
      <c r="AZ123" s="71">
        <f>IF(AY123,LOOKUP(AY123,{1;2;3;4;5;6;7;8;9;10;11;12;13;14;15;16;17;18;19;20;21},{60;50;42;36;32;30;28;26;24;22;20;18;16;14;12;10;8;6;4;2;0}),0)</f>
        <v>0</v>
      </c>
      <c r="BA123" s="70"/>
      <c r="BB123" s="71">
        <f>IF(BA123,LOOKUP(BA123,{1;2;3;4;5;6;7;8;9;10;11;12;13;14;15;16;17;18;19;20;21},{60;50;42;36;32;30;28;26;24;22;20;18;16;14;12;10;8;6;4;2;0}),0)</f>
        <v>0</v>
      </c>
      <c r="BC123" s="56">
        <f t="shared" si="1"/>
        <v>0</v>
      </c>
    </row>
    <row r="124" spans="1:55" ht="16" customHeight="1" x14ac:dyDescent="0.2">
      <c r="A124" s="57">
        <f>RANK(I124,$I$6:$I$253)</f>
        <v>106</v>
      </c>
      <c r="B124" s="80"/>
      <c r="C124" s="75" t="s">
        <v>256</v>
      </c>
      <c r="D124" s="76" t="s">
        <v>257</v>
      </c>
      <c r="E124" s="61" t="str">
        <f>C124&amp;D124</f>
        <v>WyattGEBHARDT</v>
      </c>
      <c r="F124" s="62">
        <v>2017</v>
      </c>
      <c r="G124" s="80"/>
      <c r="H124" s="80"/>
      <c r="I124" s="64">
        <f>(N124+P124+R124+T124+V124+X124+Z124+AB124+AD124+AF124+AH124+AJ124+AL124+AN124+AP124+AR124+AT124+AV124+AZ124+AX124+BB124)</f>
        <v>0</v>
      </c>
      <c r="J124" s="46">
        <f>N124+R124+X124+AB124+AD124+AH124+AP124+AX124</f>
        <v>0</v>
      </c>
      <c r="K124" s="65">
        <f>P124+T124+V124+Z124+AF124+AJ124+AL124+AN124+AR124+AT124+AV124+AZ124+BB124</f>
        <v>0</v>
      </c>
      <c r="L124" s="17"/>
      <c r="M124" s="66"/>
      <c r="N124" s="67">
        <f>IF(M124,LOOKUP(M124,{1;2;3;4;5;6;7;8;9;10;11;12;13;14;15;16;17;18;19;20;21},{30;25;21;18;16;15;14;13;12;11;10;9;8;7;6;5;4;3;2;1;0}),0)</f>
        <v>0</v>
      </c>
      <c r="O124" s="66"/>
      <c r="P124" s="69">
        <f>IF(O124,LOOKUP(O124,{1;2;3;4;5;6;7;8;9;10;11;12;13;14;15;16;17;18;19;20;21},{30;25;21;18;16;15;14;13;12;11;10;9;8;7;6;5;4;3;2;1;0}),0)</f>
        <v>0</v>
      </c>
      <c r="Q124" s="70"/>
      <c r="R124" s="67">
        <f>IF(Q124,LOOKUP(Q124,{1;2;3;4;5;6;7;8;9;10;11;12;13;14;15;16;17;18;19;20;21},{30;25;21;18;16;15;14;13;12;11;10;9;8;7;6;5;4;3;2;1;0}),0)</f>
        <v>0</v>
      </c>
      <c r="S124" s="70"/>
      <c r="T124" s="69">
        <f>IF(S124,LOOKUP(S124,{1;2;3;4;5;6;7;8;9;10;11;12;13;14;15;16;17;18;19;20;21},{30;25;21;18;16;15;14;13;12;11;10;9;8;7;6;5;4;3;2;1;0}),0)</f>
        <v>0</v>
      </c>
      <c r="U124" s="70"/>
      <c r="V124" s="71">
        <f>IF(U124,LOOKUP(U124,{1;2;3;4;5;6;7;8;9;10;11;12;13;14;15;16;17;18;19;20;21},{60;50;42;36;32;30;28;26;24;22;20;18;16;14;12;10;8;6;4;2;0}),0)</f>
        <v>0</v>
      </c>
      <c r="W124" s="70"/>
      <c r="X124" s="67">
        <f>IF(W124,LOOKUP(W124,{1;2;3;4;5;6;7;8;9;10;11;12;13;14;15;16;17;18;19;20;21},{60;50;42;36;32;30;28;26;24;22;20;18;16;14;12;10;8;6;4;2;0}),0)</f>
        <v>0</v>
      </c>
      <c r="Y124" s="70"/>
      <c r="Z124" s="71">
        <f>IF(Y124,LOOKUP(Y124,{1;2;3;4;5;6;7;8;9;10;11;12;13;14;15;16;17;18;19;20;21},{60;50;42;36;32;30;28;26;24;22;20;18;16;14;12;10;8;6;4;2;0}),0)</f>
        <v>0</v>
      </c>
      <c r="AA124" s="70"/>
      <c r="AB124" s="67">
        <f>IF(AA124,LOOKUP(AA124,{1;2;3;4;5;6;7;8;9;10;11;12;13;14;15;16;17;18;19;20;21},{60;50;42;36;32;30;28;26;24;22;20;18;16;14;12;10;8;6;4;2;0}),0)</f>
        <v>0</v>
      </c>
      <c r="AC124" s="70"/>
      <c r="AD124" s="67">
        <f>IF(AC124,LOOKUP(AC124,{1;2;3;4;5;6;7;8;9;10;11;12;13;14;15;16;17;18;19;20;21},{30;25;21;18;16;15;14;13;12;11;10;9;8;7;6;5;4;3;2;1;0}),0)</f>
        <v>0</v>
      </c>
      <c r="AE124" s="70"/>
      <c r="AF124" s="69">
        <f>IF(AE124,LOOKUP(AE124,{1;2;3;4;5;6;7;8;9;10;11;12;13;14;15;16;17;18;19;20;21},{30;25;21;18;16;15;14;13;12;11;10;9;8;7;6;5;4;3;2;1;0}),0)</f>
        <v>0</v>
      </c>
      <c r="AG124" s="70"/>
      <c r="AH124" s="67">
        <f>IF(AG124,LOOKUP(AG124,{1;2;3;4;5;6;7;8;9;10;11;12;13;14;15;16;17;18;19;20;21},{30;25;21;18;16;15;14;13;12;11;10;9;8;7;6;5;4;3;2;1;0}),0)</f>
        <v>0</v>
      </c>
      <c r="AI124" s="70"/>
      <c r="AJ124" s="69">
        <f>IF(AI124,LOOKUP(AI124,{1;2;3;4;5;6;7;8;9;10;11;12;13;14;15;16;17;18;19;20;21},{30;25;21;18;16;15;14;13;12;11;10;9;8;7;6;5;4;3;2;1;0}),0)</f>
        <v>0</v>
      </c>
      <c r="AK124" s="70"/>
      <c r="AL124" s="69">
        <f>IF(AK124,LOOKUP(AK124,{1;2;3;4;5;6;7;8;9;10;11;12;13;14;15;16;17;18;19;20;21},{15;12.5;10.5;9;8;7.5;7;6.5;6;5.5;5;4.5;4;3.5;3;2.5;2;1.5;1;0.5;0}),0)</f>
        <v>0</v>
      </c>
      <c r="AM124" s="70"/>
      <c r="AN124" s="73">
        <f>IF(AM124,LOOKUP(AM124,{1;2;3;4;5;6;7;8;9;10;11;12;13;14;15;16;17;18;19;20;21},{15;12.5;10.5;9;8;7.5;7;6.5;6;5.5;5;4.5;4;3.5;3;2.5;2;1.5;1;0.5;0}),0)</f>
        <v>0</v>
      </c>
      <c r="AO124" s="70"/>
      <c r="AP124" s="67">
        <f>IF(AO124,LOOKUP(AO124,{1;2;3;4;5;6;7;8;9;10;11;12;13;14;15;16;17;18;19;20;21},{30;25;21;18;16;15;14;13;12;11;10;9;8;7;6;5;4;3;2;1;0}),0)</f>
        <v>0</v>
      </c>
      <c r="AQ124" s="70"/>
      <c r="AR124" s="69">
        <f>IF(AQ124,LOOKUP(AQ124,{1;2;3;4;5;6;7;8;9;10;11;12;13;14;15;16;17;18;19;20;21},{30;25;21;18;16;15;14;13;12;11;10;9;8;7;6;5;4;3;2;1;0}),0)</f>
        <v>0</v>
      </c>
      <c r="AS124" s="70"/>
      <c r="AT124" s="69">
        <f>IF(AS124,LOOKUP(AS124,{1;2;3;4;5;6;7;8;9;10;11;12;13;14;15;16;17;18;19;20;21},{30;25;21;18;16;15;14;13;12;11;10;9;8;7;6;5;4;3;2;1;0}),0)</f>
        <v>0</v>
      </c>
      <c r="AU124" s="70"/>
      <c r="AV124" s="69">
        <f>IF(AU124,LOOKUP(AU124,{1;2;3;4;5;6;7;8;9;10;11;12;13;14;15;16;17;18;19;20;21},{30;25;21;18;16;15;14;13;12;11;10;9;8;7;6;5;4;3;2;1;0}),0)</f>
        <v>0</v>
      </c>
      <c r="AW124" s="70"/>
      <c r="AX124" s="74">
        <f>IF(AW124,LOOKUP(AW124,{1;2;3;4;5;6;7;8;9;10;11;12;13;14;15;16;17;18;19;20;21},{60;50;42;36;32;30;28;26;24;22;20;18;16;14;12;10;8;6;4;2;0}),0)</f>
        <v>0</v>
      </c>
      <c r="AY124" s="70"/>
      <c r="AZ124" s="71">
        <f>IF(AY124,LOOKUP(AY124,{1;2;3;4;5;6;7;8;9;10;11;12;13;14;15;16;17;18;19;20;21},{60;50;42;36;32;30;28;26;24;22;20;18;16;14;12;10;8;6;4;2;0}),0)</f>
        <v>0</v>
      </c>
      <c r="BA124" s="70"/>
      <c r="BB124" s="71">
        <f>IF(BA124,LOOKUP(BA124,{1;2;3;4;5;6;7;8;9;10;11;12;13;14;15;16;17;18;19;20;21},{60;50;42;36;32;30;28;26;24;22;20;18;16;14;12;10;8;6;4;2;0}),0)</f>
        <v>0</v>
      </c>
      <c r="BC124" s="56">
        <f t="shared" si="1"/>
        <v>0</v>
      </c>
    </row>
    <row r="125" spans="1:55" ht="16" customHeight="1" x14ac:dyDescent="0.2">
      <c r="A125" s="57">
        <f>RANK(I125,$I$6:$I$253)</f>
        <v>106</v>
      </c>
      <c r="B125" s="58">
        <v>3100356</v>
      </c>
      <c r="C125" s="75" t="s">
        <v>258</v>
      </c>
      <c r="D125" s="76" t="s">
        <v>259</v>
      </c>
      <c r="E125" s="61" t="str">
        <f>C125&amp;D125</f>
        <v>TyGODFREY</v>
      </c>
      <c r="F125" s="62">
        <v>2017</v>
      </c>
      <c r="G125" s="58">
        <v>1998</v>
      </c>
      <c r="H125" s="63" t="str">
        <f>IF(ISBLANK(G125),"",IF(G125&gt;1994.9,"U23","SR"))</f>
        <v>U23</v>
      </c>
      <c r="I125" s="64">
        <f>(N125+P125+R125+T125+V125+X125+Z125+AB125+AD125+AF125+AH125+AJ125+AL125+AN125+AP125+AR125+AT125+AV125+AZ125+AX125+BB125)</f>
        <v>0</v>
      </c>
      <c r="J125" s="46">
        <f>N125+R125+X125+AB125+AD125+AH125+AP125+AX125</f>
        <v>0</v>
      </c>
      <c r="K125" s="65">
        <f>P125+T125+V125+Z125+AF125+AJ125+AL125+AN125+AR125+AT125+AV125+AZ125+BB125</f>
        <v>0</v>
      </c>
      <c r="L125" s="17"/>
      <c r="M125" s="66"/>
      <c r="N125" s="67">
        <f>IF(M125,LOOKUP(M125,{1;2;3;4;5;6;7;8;9;10;11;12;13;14;15;16;17;18;19;20;21},{30;25;21;18;16;15;14;13;12;11;10;9;8;7;6;5;4;3;2;1;0}),0)</f>
        <v>0</v>
      </c>
      <c r="O125" s="66"/>
      <c r="P125" s="69">
        <f>IF(O125,LOOKUP(O125,{1;2;3;4;5;6;7;8;9;10;11;12;13;14;15;16;17;18;19;20;21},{30;25;21;18;16;15;14;13;12;11;10;9;8;7;6;5;4;3;2;1;0}),0)</f>
        <v>0</v>
      </c>
      <c r="Q125" s="70"/>
      <c r="R125" s="67">
        <f>IF(Q125,LOOKUP(Q125,{1;2;3;4;5;6;7;8;9;10;11;12;13;14;15;16;17;18;19;20;21},{30;25;21;18;16;15;14;13;12;11;10;9;8;7;6;5;4;3;2;1;0}),0)</f>
        <v>0</v>
      </c>
      <c r="S125" s="70"/>
      <c r="T125" s="69">
        <f>IF(S125,LOOKUP(S125,{1;2;3;4;5;6;7;8;9;10;11;12;13;14;15;16;17;18;19;20;21},{30;25;21;18;16;15;14;13;12;11;10;9;8;7;6;5;4;3;2;1;0}),0)</f>
        <v>0</v>
      </c>
      <c r="U125" s="70"/>
      <c r="V125" s="71">
        <f>IF(U125,LOOKUP(U125,{1;2;3;4;5;6;7;8;9;10;11;12;13;14;15;16;17;18;19;20;21},{60;50;42;36;32;30;28;26;24;22;20;18;16;14;12;10;8;6;4;2;0}),0)</f>
        <v>0</v>
      </c>
      <c r="W125" s="70"/>
      <c r="X125" s="67">
        <f>IF(W125,LOOKUP(W125,{1;2;3;4;5;6;7;8;9;10;11;12;13;14;15;16;17;18;19;20;21},{60;50;42;36;32;30;28;26;24;22;20;18;16;14;12;10;8;6;4;2;0}),0)</f>
        <v>0</v>
      </c>
      <c r="Y125" s="70"/>
      <c r="Z125" s="71">
        <f>IF(Y125,LOOKUP(Y125,{1;2;3;4;5;6;7;8;9;10;11;12;13;14;15;16;17;18;19;20;21},{60;50;42;36;32;30;28;26;24;22;20;18;16;14;12;10;8;6;4;2;0}),0)</f>
        <v>0</v>
      </c>
      <c r="AA125" s="70"/>
      <c r="AB125" s="67">
        <f>IF(AA125,LOOKUP(AA125,{1;2;3;4;5;6;7;8;9;10;11;12;13;14;15;16;17;18;19;20;21},{60;50;42;36;32;30;28;26;24;22;20;18;16;14;12;10;8;6;4;2;0}),0)</f>
        <v>0</v>
      </c>
      <c r="AC125" s="70"/>
      <c r="AD125" s="67">
        <f>IF(AC125,LOOKUP(AC125,{1;2;3;4;5;6;7;8;9;10;11;12;13;14;15;16;17;18;19;20;21},{30;25;21;18;16;15;14;13;12;11;10;9;8;7;6;5;4;3;2;1;0}),0)</f>
        <v>0</v>
      </c>
      <c r="AE125" s="70"/>
      <c r="AF125" s="69">
        <f>IF(AE125,LOOKUP(AE125,{1;2;3;4;5;6;7;8;9;10;11;12;13;14;15;16;17;18;19;20;21},{30;25;21;18;16;15;14;13;12;11;10;9;8;7;6;5;4;3;2;1;0}),0)</f>
        <v>0</v>
      </c>
      <c r="AG125" s="70"/>
      <c r="AH125" s="67">
        <f>IF(AG125,LOOKUP(AG125,{1;2;3;4;5;6;7;8;9;10;11;12;13;14;15;16;17;18;19;20;21},{30;25;21;18;16;15;14;13;12;11;10;9;8;7;6;5;4;3;2;1;0}),0)</f>
        <v>0</v>
      </c>
      <c r="AI125" s="70"/>
      <c r="AJ125" s="69">
        <f>IF(AI125,LOOKUP(AI125,{1;2;3;4;5;6;7;8;9;10;11;12;13;14;15;16;17;18;19;20;21},{30;25;21;18;16;15;14;13;12;11;10;9;8;7;6;5;4;3;2;1;0}),0)</f>
        <v>0</v>
      </c>
      <c r="AK125" s="70"/>
      <c r="AL125" s="69">
        <f>IF(AK125,LOOKUP(AK125,{1;2;3;4;5;6;7;8;9;10;11;12;13;14;15;16;17;18;19;20;21},{15;12.5;10.5;9;8;7.5;7;6.5;6;5.5;5;4.5;4;3.5;3;2.5;2;1.5;1;0.5;0}),0)</f>
        <v>0</v>
      </c>
      <c r="AM125" s="70"/>
      <c r="AN125" s="73">
        <f>IF(AM125,LOOKUP(AM125,{1;2;3;4;5;6;7;8;9;10;11;12;13;14;15;16;17;18;19;20;21},{15;12.5;10.5;9;8;7.5;7;6.5;6;5.5;5;4.5;4;3.5;3;2.5;2;1.5;1;0.5;0}),0)</f>
        <v>0</v>
      </c>
      <c r="AO125" s="70"/>
      <c r="AP125" s="67">
        <f>IF(AO125,LOOKUP(AO125,{1;2;3;4;5;6;7;8;9;10;11;12;13;14;15;16;17;18;19;20;21},{30;25;21;18;16;15;14;13;12;11;10;9;8;7;6;5;4;3;2;1;0}),0)</f>
        <v>0</v>
      </c>
      <c r="AQ125" s="70"/>
      <c r="AR125" s="69">
        <f>IF(AQ125,LOOKUP(AQ125,{1;2;3;4;5;6;7;8;9;10;11;12;13;14;15;16;17;18;19;20;21},{30;25;21;18;16;15;14;13;12;11;10;9;8;7;6;5;4;3;2;1;0}),0)</f>
        <v>0</v>
      </c>
      <c r="AS125" s="70"/>
      <c r="AT125" s="69">
        <f>IF(AS125,LOOKUP(AS125,{1;2;3;4;5;6;7;8;9;10;11;12;13;14;15;16;17;18;19;20;21},{30;25;21;18;16;15;14;13;12;11;10;9;8;7;6;5;4;3;2;1;0}),0)</f>
        <v>0</v>
      </c>
      <c r="AU125" s="70"/>
      <c r="AV125" s="69">
        <f>IF(AU125,LOOKUP(AU125,{1;2;3;4;5;6;7;8;9;10;11;12;13;14;15;16;17;18;19;20;21},{30;25;21;18;16;15;14;13;12;11;10;9;8;7;6;5;4;3;2;1;0}),0)</f>
        <v>0</v>
      </c>
      <c r="AW125" s="70"/>
      <c r="AX125" s="74">
        <f>IF(AW125,LOOKUP(AW125,{1;2;3;4;5;6;7;8;9;10;11;12;13;14;15;16;17;18;19;20;21},{60;50;42;36;32;30;28;26;24;22;20;18;16;14;12;10;8;6;4;2;0}),0)</f>
        <v>0</v>
      </c>
      <c r="AY125" s="70"/>
      <c r="AZ125" s="71">
        <f>IF(AY125,LOOKUP(AY125,{1;2;3;4;5;6;7;8;9;10;11;12;13;14;15;16;17;18;19;20;21},{60;50;42;36;32;30;28;26;24;22;20;18;16;14;12;10;8;6;4;2;0}),0)</f>
        <v>0</v>
      </c>
      <c r="BA125" s="70"/>
      <c r="BB125" s="71">
        <f>IF(BA125,LOOKUP(BA125,{1;2;3;4;5;6;7;8;9;10;11;12;13;14;15;16;17;18;19;20;21},{60;50;42;36;32;30;28;26;24;22;20;18;16;14;12;10;8;6;4;2;0}),0)</f>
        <v>0</v>
      </c>
      <c r="BC125" s="56">
        <f t="shared" si="1"/>
        <v>0</v>
      </c>
    </row>
    <row r="126" spans="1:55" ht="16" customHeight="1" x14ac:dyDescent="0.2">
      <c r="A126" s="57">
        <f>RANK(I126,$I$6:$I$253)</f>
        <v>106</v>
      </c>
      <c r="B126" s="58">
        <v>3530758</v>
      </c>
      <c r="C126" s="75" t="s">
        <v>179</v>
      </c>
      <c r="D126" s="76" t="s">
        <v>260</v>
      </c>
      <c r="E126" s="61" t="str">
        <f>C126&amp;D126</f>
        <v>HenryGORMAN</v>
      </c>
      <c r="F126" s="62">
        <v>2017</v>
      </c>
      <c r="G126" s="58">
        <v>1995</v>
      </c>
      <c r="H126" s="63" t="str">
        <f>IF(ISBLANK(G126),"",IF(G126&gt;1994.9,"U23","SR"))</f>
        <v>U23</v>
      </c>
      <c r="I126" s="64">
        <f>(N126+P126+R126+T126+V126+X126+Z126+AB126+AD126+AF126+AH126+AJ126+AL126+AN126+AP126+AR126+AT126+AV126+AZ126+AX126+BB126)</f>
        <v>0</v>
      </c>
      <c r="J126" s="46">
        <f>N126+R126+X126+AB126+AD126+AH126+AP126+AX126</f>
        <v>0</v>
      </c>
      <c r="K126" s="65">
        <f>P126+T126+V126+Z126+AF126+AJ126+AL126+AN126+AR126+AT126+AV126+AZ126+BB126</f>
        <v>0</v>
      </c>
      <c r="L126" s="17"/>
      <c r="M126" s="66"/>
      <c r="N126" s="67">
        <f>IF(M126,LOOKUP(M126,{1;2;3;4;5;6;7;8;9;10;11;12;13;14;15;16;17;18;19;20;21},{30;25;21;18;16;15;14;13;12;11;10;9;8;7;6;5;4;3;2;1;0}),0)</f>
        <v>0</v>
      </c>
      <c r="O126" s="66"/>
      <c r="P126" s="69">
        <f>IF(O126,LOOKUP(O126,{1;2;3;4;5;6;7;8;9;10;11;12;13;14;15;16;17;18;19;20;21},{30;25;21;18;16;15;14;13;12;11;10;9;8;7;6;5;4;3;2;1;0}),0)</f>
        <v>0</v>
      </c>
      <c r="Q126" s="70"/>
      <c r="R126" s="67">
        <f>IF(Q126,LOOKUP(Q126,{1;2;3;4;5;6;7;8;9;10;11;12;13;14;15;16;17;18;19;20;21},{30;25;21;18;16;15;14;13;12;11;10;9;8;7;6;5;4;3;2;1;0}),0)</f>
        <v>0</v>
      </c>
      <c r="S126" s="70"/>
      <c r="T126" s="69">
        <f>IF(S126,LOOKUP(S126,{1;2;3;4;5;6;7;8;9;10;11;12;13;14;15;16;17;18;19;20;21},{30;25;21;18;16;15;14;13;12;11;10;9;8;7;6;5;4;3;2;1;0}),0)</f>
        <v>0</v>
      </c>
      <c r="U126" s="70"/>
      <c r="V126" s="71">
        <f>IF(U126,LOOKUP(U126,{1;2;3;4;5;6;7;8;9;10;11;12;13;14;15;16;17;18;19;20;21},{60;50;42;36;32;30;28;26;24;22;20;18;16;14;12;10;8;6;4;2;0}),0)</f>
        <v>0</v>
      </c>
      <c r="W126" s="70"/>
      <c r="X126" s="67">
        <f>IF(W126,LOOKUP(W126,{1;2;3;4;5;6;7;8;9;10;11;12;13;14;15;16;17;18;19;20;21},{60;50;42;36;32;30;28;26;24;22;20;18;16;14;12;10;8;6;4;2;0}),0)</f>
        <v>0</v>
      </c>
      <c r="Y126" s="70"/>
      <c r="Z126" s="71">
        <f>IF(Y126,LOOKUP(Y126,{1;2;3;4;5;6;7;8;9;10;11;12;13;14;15;16;17;18;19;20;21},{60;50;42;36;32;30;28;26;24;22;20;18;16;14;12;10;8;6;4;2;0}),0)</f>
        <v>0</v>
      </c>
      <c r="AA126" s="70"/>
      <c r="AB126" s="67">
        <f>IF(AA126,LOOKUP(AA126,{1;2;3;4;5;6;7;8;9;10;11;12;13;14;15;16;17;18;19;20;21},{60;50;42;36;32;30;28;26;24;22;20;18;16;14;12;10;8;6;4;2;0}),0)</f>
        <v>0</v>
      </c>
      <c r="AC126" s="70"/>
      <c r="AD126" s="67">
        <f>IF(AC126,LOOKUP(AC126,{1;2;3;4;5;6;7;8;9;10;11;12;13;14;15;16;17;18;19;20;21},{30;25;21;18;16;15;14;13;12;11;10;9;8;7;6;5;4;3;2;1;0}),0)</f>
        <v>0</v>
      </c>
      <c r="AE126" s="70"/>
      <c r="AF126" s="69">
        <f>IF(AE126,LOOKUP(AE126,{1;2;3;4;5;6;7;8;9;10;11;12;13;14;15;16;17;18;19;20;21},{30;25;21;18;16;15;14;13;12;11;10;9;8;7;6;5;4;3;2;1;0}),0)</f>
        <v>0</v>
      </c>
      <c r="AG126" s="70"/>
      <c r="AH126" s="67">
        <f>IF(AG126,LOOKUP(AG126,{1;2;3;4;5;6;7;8;9;10;11;12;13;14;15;16;17;18;19;20;21},{30;25;21;18;16;15;14;13;12;11;10;9;8;7;6;5;4;3;2;1;0}),0)</f>
        <v>0</v>
      </c>
      <c r="AI126" s="70"/>
      <c r="AJ126" s="69">
        <f>IF(AI126,LOOKUP(AI126,{1;2;3;4;5;6;7;8;9;10;11;12;13;14;15;16;17;18;19;20;21},{30;25;21;18;16;15;14;13;12;11;10;9;8;7;6;5;4;3;2;1;0}),0)</f>
        <v>0</v>
      </c>
      <c r="AK126" s="70"/>
      <c r="AL126" s="69">
        <f>IF(AK126,LOOKUP(AK126,{1;2;3;4;5;6;7;8;9;10;11;12;13;14;15;16;17;18;19;20;21},{15;12.5;10.5;9;8;7.5;7;6.5;6;5.5;5;4.5;4;3.5;3;2.5;2;1.5;1;0.5;0}),0)</f>
        <v>0</v>
      </c>
      <c r="AM126" s="70"/>
      <c r="AN126" s="73">
        <f>IF(AM126,LOOKUP(AM126,{1;2;3;4;5;6;7;8;9;10;11;12;13;14;15;16;17;18;19;20;21},{15;12.5;10.5;9;8;7.5;7;6.5;6;5.5;5;4.5;4;3.5;3;2.5;2;1.5;1;0.5;0}),0)</f>
        <v>0</v>
      </c>
      <c r="AO126" s="70"/>
      <c r="AP126" s="67">
        <f>IF(AO126,LOOKUP(AO126,{1;2;3;4;5;6;7;8;9;10;11;12;13;14;15;16;17;18;19;20;21},{30;25;21;18;16;15;14;13;12;11;10;9;8;7;6;5;4;3;2;1;0}),0)</f>
        <v>0</v>
      </c>
      <c r="AQ126" s="70"/>
      <c r="AR126" s="69">
        <f>IF(AQ126,LOOKUP(AQ126,{1;2;3;4;5;6;7;8;9;10;11;12;13;14;15;16;17;18;19;20;21},{30;25;21;18;16;15;14;13;12;11;10;9;8;7;6;5;4;3;2;1;0}),0)</f>
        <v>0</v>
      </c>
      <c r="AS126" s="70"/>
      <c r="AT126" s="69">
        <f>IF(AS126,LOOKUP(AS126,{1;2;3;4;5;6;7;8;9;10;11;12;13;14;15;16;17;18;19;20;21},{30;25;21;18;16;15;14;13;12;11;10;9;8;7;6;5;4;3;2;1;0}),0)</f>
        <v>0</v>
      </c>
      <c r="AU126" s="70"/>
      <c r="AV126" s="69">
        <f>IF(AU126,LOOKUP(AU126,{1;2;3;4;5;6;7;8;9;10;11;12;13;14;15;16;17;18;19;20;21},{30;25;21;18;16;15;14;13;12;11;10;9;8;7;6;5;4;3;2;1;0}),0)</f>
        <v>0</v>
      </c>
      <c r="AW126" s="70"/>
      <c r="AX126" s="74">
        <f>IF(AW126,LOOKUP(AW126,{1;2;3;4;5;6;7;8;9;10;11;12;13;14;15;16;17;18;19;20;21},{60;50;42;36;32;30;28;26;24;22;20;18;16;14;12;10;8;6;4;2;0}),0)</f>
        <v>0</v>
      </c>
      <c r="AY126" s="70"/>
      <c r="AZ126" s="71">
        <f>IF(AY126,LOOKUP(AY126,{1;2;3;4;5;6;7;8;9;10;11;12;13;14;15;16;17;18;19;20;21},{60;50;42;36;32;30;28;26;24;22;20;18;16;14;12;10;8;6;4;2;0}),0)</f>
        <v>0</v>
      </c>
      <c r="BA126" s="70"/>
      <c r="BB126" s="71">
        <f>IF(BA126,LOOKUP(BA126,{1;2;3;4;5;6;7;8;9;10;11;12;13;14;15;16;17;18;19;20;21},{60;50;42;36;32;30;28;26;24;22;20;18;16;14;12;10;8;6;4;2;0}),0)</f>
        <v>0</v>
      </c>
      <c r="BC126" s="56">
        <f t="shared" si="1"/>
        <v>0</v>
      </c>
    </row>
    <row r="127" spans="1:55" ht="16" customHeight="1" x14ac:dyDescent="0.2">
      <c r="A127" s="57">
        <f>RANK(I127,$I$6:$I$253)</f>
        <v>106</v>
      </c>
      <c r="B127" s="58">
        <v>3421379</v>
      </c>
      <c r="C127" s="75" t="s">
        <v>261</v>
      </c>
      <c r="D127" s="76" t="s">
        <v>262</v>
      </c>
      <c r="E127" s="61" t="str">
        <f>C127&amp;D127</f>
        <v>JoergenGRAV</v>
      </c>
      <c r="F127" s="62">
        <v>2017</v>
      </c>
      <c r="G127" s="80"/>
      <c r="H127" s="63" t="str">
        <f>IF(ISBLANK(G127),"",IF(G127&gt;1994.9,"U23","SR"))</f>
        <v/>
      </c>
      <c r="I127" s="64">
        <f>(N127+P127+R127+T127+V127+X127+Z127+AB127+AD127+AF127+AH127+AJ127+AL127+AN127+AP127+AR127+AT127+AV127+AZ127+AX127+BB127)</f>
        <v>0</v>
      </c>
      <c r="J127" s="46">
        <f>N127+R127+X127+AB127+AD127+AH127+AP127+AX127</f>
        <v>0</v>
      </c>
      <c r="K127" s="65">
        <f>P127+T127+V127+Z127+AF127+AJ127+AL127+AN127+AR127+AT127+AV127+AZ127+BB127</f>
        <v>0</v>
      </c>
      <c r="L127" s="17"/>
      <c r="M127" s="66"/>
      <c r="N127" s="67">
        <f>IF(M127,LOOKUP(M127,{1;2;3;4;5;6;7;8;9;10;11;12;13;14;15;16;17;18;19;20;21},{30;25;21;18;16;15;14;13;12;11;10;9;8;7;6;5;4;3;2;1;0}),0)</f>
        <v>0</v>
      </c>
      <c r="O127" s="66"/>
      <c r="P127" s="69">
        <f>IF(O127,LOOKUP(O127,{1;2;3;4;5;6;7;8;9;10;11;12;13;14;15;16;17;18;19;20;21},{30;25;21;18;16;15;14;13;12;11;10;9;8;7;6;5;4;3;2;1;0}),0)</f>
        <v>0</v>
      </c>
      <c r="Q127" s="70"/>
      <c r="R127" s="67">
        <f>IF(Q127,LOOKUP(Q127,{1;2;3;4;5;6;7;8;9;10;11;12;13;14;15;16;17;18;19;20;21},{30;25;21;18;16;15;14;13;12;11;10;9;8;7;6;5;4;3;2;1;0}),0)</f>
        <v>0</v>
      </c>
      <c r="S127" s="70"/>
      <c r="T127" s="69">
        <f>IF(S127,LOOKUP(S127,{1;2;3;4;5;6;7;8;9;10;11;12;13;14;15;16;17;18;19;20;21},{30;25;21;18;16;15;14;13;12;11;10;9;8;7;6;5;4;3;2;1;0}),0)</f>
        <v>0</v>
      </c>
      <c r="U127" s="70"/>
      <c r="V127" s="71">
        <f>IF(U127,LOOKUP(U127,{1;2;3;4;5;6;7;8;9;10;11;12;13;14;15;16;17;18;19;20;21},{60;50;42;36;32;30;28;26;24;22;20;18;16;14;12;10;8;6;4;2;0}),0)</f>
        <v>0</v>
      </c>
      <c r="W127" s="70"/>
      <c r="X127" s="67">
        <f>IF(W127,LOOKUP(W127,{1;2;3;4;5;6;7;8;9;10;11;12;13;14;15;16;17;18;19;20;21},{60;50;42;36;32;30;28;26;24;22;20;18;16;14;12;10;8;6;4;2;0}),0)</f>
        <v>0</v>
      </c>
      <c r="Y127" s="70"/>
      <c r="Z127" s="71">
        <f>IF(Y127,LOOKUP(Y127,{1;2;3;4;5;6;7;8;9;10;11;12;13;14;15;16;17;18;19;20;21},{60;50;42;36;32;30;28;26;24;22;20;18;16;14;12;10;8;6;4;2;0}),0)</f>
        <v>0</v>
      </c>
      <c r="AA127" s="70"/>
      <c r="AB127" s="67">
        <f>IF(AA127,LOOKUP(AA127,{1;2;3;4;5;6;7;8;9;10;11;12;13;14;15;16;17;18;19;20;21},{60;50;42;36;32;30;28;26;24;22;20;18;16;14;12;10;8;6;4;2;0}),0)</f>
        <v>0</v>
      </c>
      <c r="AC127" s="70"/>
      <c r="AD127" s="67">
        <f>IF(AC127,LOOKUP(AC127,{1;2;3;4;5;6;7;8;9;10;11;12;13;14;15;16;17;18;19;20;21},{30;25;21;18;16;15;14;13;12;11;10;9;8;7;6;5;4;3;2;1;0}),0)</f>
        <v>0</v>
      </c>
      <c r="AE127" s="70"/>
      <c r="AF127" s="69">
        <f>IF(AE127,LOOKUP(AE127,{1;2;3;4;5;6;7;8;9;10;11;12;13;14;15;16;17;18;19;20;21},{30;25;21;18;16;15;14;13;12;11;10;9;8;7;6;5;4;3;2;1;0}),0)</f>
        <v>0</v>
      </c>
      <c r="AG127" s="70"/>
      <c r="AH127" s="67">
        <f>IF(AG127,LOOKUP(AG127,{1;2;3;4;5;6;7;8;9;10;11;12;13;14;15;16;17;18;19;20;21},{30;25;21;18;16;15;14;13;12;11;10;9;8;7;6;5;4;3;2;1;0}),0)</f>
        <v>0</v>
      </c>
      <c r="AI127" s="70"/>
      <c r="AJ127" s="69">
        <f>IF(AI127,LOOKUP(AI127,{1;2;3;4;5;6;7;8;9;10;11;12;13;14;15;16;17;18;19;20;21},{30;25;21;18;16;15;14;13;12;11;10;9;8;7;6;5;4;3;2;1;0}),0)</f>
        <v>0</v>
      </c>
      <c r="AK127" s="70"/>
      <c r="AL127" s="69">
        <f>IF(AK127,LOOKUP(AK127,{1;2;3;4;5;6;7;8;9;10;11;12;13;14;15;16;17;18;19;20;21},{15;12.5;10.5;9;8;7.5;7;6.5;6;5.5;5;4.5;4;3.5;3;2.5;2;1.5;1;0.5;0}),0)</f>
        <v>0</v>
      </c>
      <c r="AM127" s="70"/>
      <c r="AN127" s="73">
        <f>IF(AM127,LOOKUP(AM127,{1;2;3;4;5;6;7;8;9;10;11;12;13;14;15;16;17;18;19;20;21},{15;12.5;10.5;9;8;7.5;7;6.5;6;5.5;5;4.5;4;3.5;3;2.5;2;1.5;1;0.5;0}),0)</f>
        <v>0</v>
      </c>
      <c r="AO127" s="70"/>
      <c r="AP127" s="67">
        <f>IF(AO127,LOOKUP(AO127,{1;2;3;4;5;6;7;8;9;10;11;12;13;14;15;16;17;18;19;20;21},{30;25;21;18;16;15;14;13;12;11;10;9;8;7;6;5;4;3;2;1;0}),0)</f>
        <v>0</v>
      </c>
      <c r="AQ127" s="70"/>
      <c r="AR127" s="69">
        <f>IF(AQ127,LOOKUP(AQ127,{1;2;3;4;5;6;7;8;9;10;11;12;13;14;15;16;17;18;19;20;21},{30;25;21;18;16;15;14;13;12;11;10;9;8;7;6;5;4;3;2;1;0}),0)</f>
        <v>0</v>
      </c>
      <c r="AS127" s="70"/>
      <c r="AT127" s="69">
        <f>IF(AS127,LOOKUP(AS127,{1;2;3;4;5;6;7;8;9;10;11;12;13;14;15;16;17;18;19;20;21},{30;25;21;18;16;15;14;13;12;11;10;9;8;7;6;5;4;3;2;1;0}),0)</f>
        <v>0</v>
      </c>
      <c r="AU127" s="70"/>
      <c r="AV127" s="69">
        <f>IF(AU127,LOOKUP(AU127,{1;2;3;4;5;6;7;8;9;10;11;12;13;14;15;16;17;18;19;20;21},{30;25;21;18;16;15;14;13;12;11;10;9;8;7;6;5;4;3;2;1;0}),0)</f>
        <v>0</v>
      </c>
      <c r="AW127" s="70"/>
      <c r="AX127" s="74">
        <f>IF(AW127,LOOKUP(AW127,{1;2;3;4;5;6;7;8;9;10;11;12;13;14;15;16;17;18;19;20;21},{60;50;42;36;32;30;28;26;24;22;20;18;16;14;12;10;8;6;4;2;0}),0)</f>
        <v>0</v>
      </c>
      <c r="AY127" s="70"/>
      <c r="AZ127" s="71">
        <f>IF(AY127,LOOKUP(AY127,{1;2;3;4;5;6;7;8;9;10;11;12;13;14;15;16;17;18;19;20;21},{60;50;42;36;32;30;28;26;24;22;20;18;16;14;12;10;8;6;4;2;0}),0)</f>
        <v>0</v>
      </c>
      <c r="BA127" s="70"/>
      <c r="BB127" s="71">
        <f>IF(BA127,LOOKUP(BA127,{1;2;3;4;5;6;7;8;9;10;11;12;13;14;15;16;17;18;19;20;21},{60;50;42;36;32;30;28;26;24;22;20;18;16;14;12;10;8;6;4;2;0}),0)</f>
        <v>0</v>
      </c>
      <c r="BC127" s="56">
        <f t="shared" si="1"/>
        <v>0</v>
      </c>
    </row>
    <row r="128" spans="1:55" ht="16" customHeight="1" x14ac:dyDescent="0.2">
      <c r="A128" s="57">
        <f>RANK(I128,$I$6:$I$253)</f>
        <v>106</v>
      </c>
      <c r="B128" s="58">
        <v>3190372</v>
      </c>
      <c r="C128" s="75" t="s">
        <v>263</v>
      </c>
      <c r="D128" s="76" t="s">
        <v>264</v>
      </c>
      <c r="E128" s="61" t="str">
        <f>C128&amp;D128</f>
        <v>ArnaudGUYON</v>
      </c>
      <c r="F128" s="62">
        <v>2017</v>
      </c>
      <c r="G128" s="80"/>
      <c r="H128" s="63" t="str">
        <f>IF(ISBLANK(G128),"",IF(G128&gt;1994.9,"U23","SR"))</f>
        <v/>
      </c>
      <c r="I128" s="64">
        <f>(N128+P128+R128+T128+V128+X128+Z128+AB128+AD128+AF128+AH128+AJ128+AL128+AN128+AP128+AR128+AT128+AV128+AZ128+AX128+BB128)</f>
        <v>0</v>
      </c>
      <c r="J128" s="46">
        <f>N128+R128+X128+AB128+AD128+AH128+AP128+AX128</f>
        <v>0</v>
      </c>
      <c r="K128" s="65">
        <f>P128+T128+V128+Z128+AF128+AJ128+AL128+AN128+AR128+AT128+AV128+AZ128+BB128</f>
        <v>0</v>
      </c>
      <c r="L128" s="17"/>
      <c r="M128" s="66"/>
      <c r="N128" s="67">
        <f>IF(M128,LOOKUP(M128,{1;2;3;4;5;6;7;8;9;10;11;12;13;14;15;16;17;18;19;20;21},{30;25;21;18;16;15;14;13;12;11;10;9;8;7;6;5;4;3;2;1;0}),0)</f>
        <v>0</v>
      </c>
      <c r="O128" s="66"/>
      <c r="P128" s="69">
        <f>IF(O128,LOOKUP(O128,{1;2;3;4;5;6;7;8;9;10;11;12;13;14;15;16;17;18;19;20;21},{30;25;21;18;16;15;14;13;12;11;10;9;8;7;6;5;4;3;2;1;0}),0)</f>
        <v>0</v>
      </c>
      <c r="Q128" s="70"/>
      <c r="R128" s="67">
        <f>IF(Q128,LOOKUP(Q128,{1;2;3;4;5;6;7;8;9;10;11;12;13;14;15;16;17;18;19;20;21},{30;25;21;18;16;15;14;13;12;11;10;9;8;7;6;5;4;3;2;1;0}),0)</f>
        <v>0</v>
      </c>
      <c r="S128" s="70"/>
      <c r="T128" s="69">
        <f>IF(S128,LOOKUP(S128,{1;2;3;4;5;6;7;8;9;10;11;12;13;14;15;16;17;18;19;20;21},{30;25;21;18;16;15;14;13;12;11;10;9;8;7;6;5;4;3;2;1;0}),0)</f>
        <v>0</v>
      </c>
      <c r="U128" s="70"/>
      <c r="V128" s="71">
        <f>IF(U128,LOOKUP(U128,{1;2;3;4;5;6;7;8;9;10;11;12;13;14;15;16;17;18;19;20;21},{60;50;42;36;32;30;28;26;24;22;20;18;16;14;12;10;8;6;4;2;0}),0)</f>
        <v>0</v>
      </c>
      <c r="W128" s="70"/>
      <c r="X128" s="67">
        <f>IF(W128,LOOKUP(W128,{1;2;3;4;5;6;7;8;9;10;11;12;13;14;15;16;17;18;19;20;21},{60;50;42;36;32;30;28;26;24;22;20;18;16;14;12;10;8;6;4;2;0}),0)</f>
        <v>0</v>
      </c>
      <c r="Y128" s="70"/>
      <c r="Z128" s="71">
        <f>IF(Y128,LOOKUP(Y128,{1;2;3;4;5;6;7;8;9;10;11;12;13;14;15;16;17;18;19;20;21},{60;50;42;36;32;30;28;26;24;22;20;18;16;14;12;10;8;6;4;2;0}),0)</f>
        <v>0</v>
      </c>
      <c r="AA128" s="70"/>
      <c r="AB128" s="67">
        <f>IF(AA128,LOOKUP(AA128,{1;2;3;4;5;6;7;8;9;10;11;12;13;14;15;16;17;18;19;20;21},{60;50;42;36;32;30;28;26;24;22;20;18;16;14;12;10;8;6;4;2;0}),0)</f>
        <v>0</v>
      </c>
      <c r="AC128" s="70"/>
      <c r="AD128" s="67">
        <f>IF(AC128,LOOKUP(AC128,{1;2;3;4;5;6;7;8;9;10;11;12;13;14;15;16;17;18;19;20;21},{30;25;21;18;16;15;14;13;12;11;10;9;8;7;6;5;4;3;2;1;0}),0)</f>
        <v>0</v>
      </c>
      <c r="AE128" s="70"/>
      <c r="AF128" s="69">
        <f>IF(AE128,LOOKUP(AE128,{1;2;3;4;5;6;7;8;9;10;11;12;13;14;15;16;17;18;19;20;21},{30;25;21;18;16;15;14;13;12;11;10;9;8;7;6;5;4;3;2;1;0}),0)</f>
        <v>0</v>
      </c>
      <c r="AG128" s="70"/>
      <c r="AH128" s="67">
        <f>IF(AG128,LOOKUP(AG128,{1;2;3;4;5;6;7;8;9;10;11;12;13;14;15;16;17;18;19;20;21},{30;25;21;18;16;15;14;13;12;11;10;9;8;7;6;5;4;3;2;1;0}),0)</f>
        <v>0</v>
      </c>
      <c r="AI128" s="70"/>
      <c r="AJ128" s="69">
        <f>IF(AI128,LOOKUP(AI128,{1;2;3;4;5;6;7;8;9;10;11;12;13;14;15;16;17;18;19;20;21},{30;25;21;18;16;15;14;13;12;11;10;9;8;7;6;5;4;3;2;1;0}),0)</f>
        <v>0</v>
      </c>
      <c r="AK128" s="70"/>
      <c r="AL128" s="69">
        <f>IF(AK128,LOOKUP(AK128,{1;2;3;4;5;6;7;8;9;10;11;12;13;14;15;16;17;18;19;20;21},{15;12.5;10.5;9;8;7.5;7;6.5;6;5.5;5;4.5;4;3.5;3;2.5;2;1.5;1;0.5;0}),0)</f>
        <v>0</v>
      </c>
      <c r="AM128" s="70"/>
      <c r="AN128" s="73">
        <f>IF(AM128,LOOKUP(AM128,{1;2;3;4;5;6;7;8;9;10;11;12;13;14;15;16;17;18;19;20;21},{15;12.5;10.5;9;8;7.5;7;6.5;6;5.5;5;4.5;4;3.5;3;2.5;2;1.5;1;0.5;0}),0)</f>
        <v>0</v>
      </c>
      <c r="AO128" s="70"/>
      <c r="AP128" s="67">
        <f>IF(AO128,LOOKUP(AO128,{1;2;3;4;5;6;7;8;9;10;11;12;13;14;15;16;17;18;19;20;21},{30;25;21;18;16;15;14;13;12;11;10;9;8;7;6;5;4;3;2;1;0}),0)</f>
        <v>0</v>
      </c>
      <c r="AQ128" s="70"/>
      <c r="AR128" s="69">
        <f>IF(AQ128,LOOKUP(AQ128,{1;2;3;4;5;6;7;8;9;10;11;12;13;14;15;16;17;18;19;20;21},{30;25;21;18;16;15;14;13;12;11;10;9;8;7;6;5;4;3;2;1;0}),0)</f>
        <v>0</v>
      </c>
      <c r="AS128" s="70"/>
      <c r="AT128" s="69">
        <f>IF(AS128,LOOKUP(AS128,{1;2;3;4;5;6;7;8;9;10;11;12;13;14;15;16;17;18;19;20;21},{30;25;21;18;16;15;14;13;12;11;10;9;8;7;6;5;4;3;2;1;0}),0)</f>
        <v>0</v>
      </c>
      <c r="AU128" s="70"/>
      <c r="AV128" s="69">
        <f>IF(AU128,LOOKUP(AU128,{1;2;3;4;5;6;7;8;9;10;11;12;13;14;15;16;17;18;19;20;21},{30;25;21;18;16;15;14;13;12;11;10;9;8;7;6;5;4;3;2;1;0}),0)</f>
        <v>0</v>
      </c>
      <c r="AW128" s="70"/>
      <c r="AX128" s="74">
        <f>IF(AW128,LOOKUP(AW128,{1;2;3;4;5;6;7;8;9;10;11;12;13;14;15;16;17;18;19;20;21},{60;50;42;36;32;30;28;26;24;22;20;18;16;14;12;10;8;6;4;2;0}),0)</f>
        <v>0</v>
      </c>
      <c r="AY128" s="70"/>
      <c r="AZ128" s="71">
        <f>IF(AY128,LOOKUP(AY128,{1;2;3;4;5;6;7;8;9;10;11;12;13;14;15;16;17;18;19;20;21},{60;50;42;36;32;30;28;26;24;22;20;18;16;14;12;10;8;6;4;2;0}),0)</f>
        <v>0</v>
      </c>
      <c r="BA128" s="70"/>
      <c r="BB128" s="71">
        <f>IF(BA128,LOOKUP(BA128,{1;2;3;4;5;6;7;8;9;10;11;12;13;14;15;16;17;18;19;20;21},{60;50;42;36;32;30;28;26;24;22;20;18;16;14;12;10;8;6;4;2;0}),0)</f>
        <v>0</v>
      </c>
      <c r="BC128" s="56">
        <f t="shared" si="1"/>
        <v>0</v>
      </c>
    </row>
    <row r="129" spans="1:55" ht="16" customHeight="1" x14ac:dyDescent="0.2">
      <c r="A129" s="57">
        <f>RANK(I129,$I$6:$I$253)</f>
        <v>106</v>
      </c>
      <c r="B129" s="58">
        <v>3530926</v>
      </c>
      <c r="C129" s="75" t="s">
        <v>265</v>
      </c>
      <c r="D129" s="76" t="s">
        <v>266</v>
      </c>
      <c r="E129" s="61" t="str">
        <f>C129&amp;D129</f>
        <v>HaydnHALVORSEN</v>
      </c>
      <c r="F129" s="62">
        <v>2017</v>
      </c>
      <c r="G129" s="58">
        <v>2001</v>
      </c>
      <c r="H129" s="63" t="str">
        <f>IF(ISBLANK(G129),"",IF(G129&gt;1994.9,"U23","SR"))</f>
        <v>U23</v>
      </c>
      <c r="I129" s="64">
        <f>(N129+P129+R129+T129+V129+X129+Z129+AB129+AD129+AF129+AH129+AJ129+AL129+AN129+AP129+AR129+AT129+AV129+AZ129+AX129+BB129)</f>
        <v>0</v>
      </c>
      <c r="J129" s="46">
        <f>N129+R129+X129+AB129+AD129+AH129+AP129+AX129</f>
        <v>0</v>
      </c>
      <c r="K129" s="65">
        <f>P129+T129+V129+Z129+AF129+AJ129+AL129+AN129+AR129+AT129+AV129+AZ129+BB129</f>
        <v>0</v>
      </c>
      <c r="L129" s="17"/>
      <c r="M129" s="66"/>
      <c r="N129" s="67">
        <f>IF(M129,LOOKUP(M129,{1;2;3;4;5;6;7;8;9;10;11;12;13;14;15;16;17;18;19;20;21},{30;25;21;18;16;15;14;13;12;11;10;9;8;7;6;5;4;3;2;1;0}),0)</f>
        <v>0</v>
      </c>
      <c r="O129" s="66"/>
      <c r="P129" s="69">
        <f>IF(O129,LOOKUP(O129,{1;2;3;4;5;6;7;8;9;10;11;12;13;14;15;16;17;18;19;20;21},{30;25;21;18;16;15;14;13;12;11;10;9;8;7;6;5;4;3;2;1;0}),0)</f>
        <v>0</v>
      </c>
      <c r="Q129" s="70"/>
      <c r="R129" s="67">
        <f>IF(Q129,LOOKUP(Q129,{1;2;3;4;5;6;7;8;9;10;11;12;13;14;15;16;17;18;19;20;21},{30;25;21;18;16;15;14;13;12;11;10;9;8;7;6;5;4;3;2;1;0}),0)</f>
        <v>0</v>
      </c>
      <c r="S129" s="70"/>
      <c r="T129" s="69">
        <f>IF(S129,LOOKUP(S129,{1;2;3;4;5;6;7;8;9;10;11;12;13;14;15;16;17;18;19;20;21},{30;25;21;18;16;15;14;13;12;11;10;9;8;7;6;5;4;3;2;1;0}),0)</f>
        <v>0</v>
      </c>
      <c r="U129" s="70"/>
      <c r="V129" s="71">
        <f>IF(U129,LOOKUP(U129,{1;2;3;4;5;6;7;8;9;10;11;12;13;14;15;16;17;18;19;20;21},{60;50;42;36;32;30;28;26;24;22;20;18;16;14;12;10;8;6;4;2;0}),0)</f>
        <v>0</v>
      </c>
      <c r="W129" s="70"/>
      <c r="X129" s="67">
        <f>IF(W129,LOOKUP(W129,{1;2;3;4;5;6;7;8;9;10;11;12;13;14;15;16;17;18;19;20;21},{60;50;42;36;32;30;28;26;24;22;20;18;16;14;12;10;8;6;4;2;0}),0)</f>
        <v>0</v>
      </c>
      <c r="Y129" s="70"/>
      <c r="Z129" s="71">
        <f>IF(Y129,LOOKUP(Y129,{1;2;3;4;5;6;7;8;9;10;11;12;13;14;15;16;17;18;19;20;21},{60;50;42;36;32;30;28;26;24;22;20;18;16;14;12;10;8;6;4;2;0}),0)</f>
        <v>0</v>
      </c>
      <c r="AA129" s="70"/>
      <c r="AB129" s="67">
        <f>IF(AA129,LOOKUP(AA129,{1;2;3;4;5;6;7;8;9;10;11;12;13;14;15;16;17;18;19;20;21},{60;50;42;36;32;30;28;26;24;22;20;18;16;14;12;10;8;6;4;2;0}),0)</f>
        <v>0</v>
      </c>
      <c r="AC129" s="70"/>
      <c r="AD129" s="67">
        <f>IF(AC129,LOOKUP(AC129,{1;2;3;4;5;6;7;8;9;10;11;12;13;14;15;16;17;18;19;20;21},{30;25;21;18;16;15;14;13;12;11;10;9;8;7;6;5;4;3;2;1;0}),0)</f>
        <v>0</v>
      </c>
      <c r="AE129" s="70"/>
      <c r="AF129" s="69">
        <f>IF(AE129,LOOKUP(AE129,{1;2;3;4;5;6;7;8;9;10;11;12;13;14;15;16;17;18;19;20;21},{30;25;21;18;16;15;14;13;12;11;10;9;8;7;6;5;4;3;2;1;0}),0)</f>
        <v>0</v>
      </c>
      <c r="AG129" s="70"/>
      <c r="AH129" s="67">
        <f>IF(AG129,LOOKUP(AG129,{1;2;3;4;5;6;7;8;9;10;11;12;13;14;15;16;17;18;19;20;21},{30;25;21;18;16;15;14;13;12;11;10;9;8;7;6;5;4;3;2;1;0}),0)</f>
        <v>0</v>
      </c>
      <c r="AI129" s="70"/>
      <c r="AJ129" s="69">
        <f>IF(AI129,LOOKUP(AI129,{1;2;3;4;5;6;7;8;9;10;11;12;13;14;15;16;17;18;19;20;21},{30;25;21;18;16;15;14;13;12;11;10;9;8;7;6;5;4;3;2;1;0}),0)</f>
        <v>0</v>
      </c>
      <c r="AK129" s="70"/>
      <c r="AL129" s="69">
        <f>IF(AK129,LOOKUP(AK129,{1;2;3;4;5;6;7;8;9;10;11;12;13;14;15;16;17;18;19;20;21},{15;12.5;10.5;9;8;7.5;7;6.5;6;5.5;5;4.5;4;3.5;3;2.5;2;1.5;1;0.5;0}),0)</f>
        <v>0</v>
      </c>
      <c r="AM129" s="70"/>
      <c r="AN129" s="73">
        <f>IF(AM129,LOOKUP(AM129,{1;2;3;4;5;6;7;8;9;10;11;12;13;14;15;16;17;18;19;20;21},{15;12.5;10.5;9;8;7.5;7;6.5;6;5.5;5;4.5;4;3.5;3;2.5;2;1.5;1;0.5;0}),0)</f>
        <v>0</v>
      </c>
      <c r="AO129" s="70"/>
      <c r="AP129" s="67">
        <f>IF(AO129,LOOKUP(AO129,{1;2;3;4;5;6;7;8;9;10;11;12;13;14;15;16;17;18;19;20;21},{30;25;21;18;16;15;14;13;12;11;10;9;8;7;6;5;4;3;2;1;0}),0)</f>
        <v>0</v>
      </c>
      <c r="AQ129" s="70"/>
      <c r="AR129" s="69">
        <f>IF(AQ129,LOOKUP(AQ129,{1;2;3;4;5;6;7;8;9;10;11;12;13;14;15;16;17;18;19;20;21},{30;25;21;18;16;15;14;13;12;11;10;9;8;7;6;5;4;3;2;1;0}),0)</f>
        <v>0</v>
      </c>
      <c r="AS129" s="70"/>
      <c r="AT129" s="69">
        <f>IF(AS129,LOOKUP(AS129,{1;2;3;4;5;6;7;8;9;10;11;12;13;14;15;16;17;18;19;20;21},{30;25;21;18;16;15;14;13;12;11;10;9;8;7;6;5;4;3;2;1;0}),0)</f>
        <v>0</v>
      </c>
      <c r="AU129" s="70"/>
      <c r="AV129" s="69">
        <f>IF(AU129,LOOKUP(AU129,{1;2;3;4;5;6;7;8;9;10;11;12;13;14;15;16;17;18;19;20;21},{30;25;21;18;16;15;14;13;12;11;10;9;8;7;6;5;4;3;2;1;0}),0)</f>
        <v>0</v>
      </c>
      <c r="AW129" s="70"/>
      <c r="AX129" s="74">
        <f>IF(AW129,LOOKUP(AW129,{1;2;3;4;5;6;7;8;9;10;11;12;13;14;15;16;17;18;19;20;21},{60;50;42;36;32;30;28;26;24;22;20;18;16;14;12;10;8;6;4;2;0}),0)</f>
        <v>0</v>
      </c>
      <c r="AY129" s="70"/>
      <c r="AZ129" s="71">
        <f>IF(AY129,LOOKUP(AY129,{1;2;3;4;5;6;7;8;9;10;11;12;13;14;15;16;17;18;19;20;21},{60;50;42;36;32;30;28;26;24;22;20;18;16;14;12;10;8;6;4;2;0}),0)</f>
        <v>0</v>
      </c>
      <c r="BA129" s="70"/>
      <c r="BB129" s="71">
        <f>IF(BA129,LOOKUP(BA129,{1;2;3;4;5;6;7;8;9;10;11;12;13;14;15;16;17;18;19;20;21},{60;50;42;36;32;30;28;26;24;22;20;18;16;14;12;10;8;6;4;2;0}),0)</f>
        <v>0</v>
      </c>
      <c r="BC129" s="56">
        <f t="shared" si="1"/>
        <v>0</v>
      </c>
    </row>
    <row r="130" spans="1:55" ht="16" customHeight="1" x14ac:dyDescent="0.2">
      <c r="A130" s="57">
        <f>RANK(I130,$I$6:$I$253)</f>
        <v>106</v>
      </c>
      <c r="B130" s="58">
        <v>3100244</v>
      </c>
      <c r="C130" s="75" t="s">
        <v>119</v>
      </c>
      <c r="D130" s="76" t="s">
        <v>269</v>
      </c>
      <c r="E130" s="61" t="str">
        <f>C130&amp;D130</f>
        <v>ThomasHARDY</v>
      </c>
      <c r="F130" s="62">
        <v>2017</v>
      </c>
      <c r="G130" s="80"/>
      <c r="H130" s="63" t="str">
        <f>IF(ISBLANK(G130),"",IF(G130&gt;1994.9,"U23","SR"))</f>
        <v/>
      </c>
      <c r="I130" s="64">
        <f>(N130+P130+R130+T130+V130+X130+Z130+AB130+AD130+AF130+AH130+AJ130+AL130+AN130+AP130+AR130+AT130+AV130+AZ130+AX130+BB130)</f>
        <v>0</v>
      </c>
      <c r="J130" s="46">
        <f>N130+R130+X130+AB130+AD130+AH130+AP130+AX130</f>
        <v>0</v>
      </c>
      <c r="K130" s="65">
        <f>P130+T130+V130+Z130+AF130+AJ130+AL130+AN130+AR130+AT130+AV130+AZ130+BB130</f>
        <v>0</v>
      </c>
      <c r="L130" s="17"/>
      <c r="M130" s="66"/>
      <c r="N130" s="67">
        <f>IF(M130,LOOKUP(M130,{1;2;3;4;5;6;7;8;9;10;11;12;13;14;15;16;17;18;19;20;21},{30;25;21;18;16;15;14;13;12;11;10;9;8;7;6;5;4;3;2;1;0}),0)</f>
        <v>0</v>
      </c>
      <c r="O130" s="66"/>
      <c r="P130" s="69">
        <f>IF(O130,LOOKUP(O130,{1;2;3;4;5;6;7;8;9;10;11;12;13;14;15;16;17;18;19;20;21},{30;25;21;18;16;15;14;13;12;11;10;9;8;7;6;5;4;3;2;1;0}),0)</f>
        <v>0</v>
      </c>
      <c r="Q130" s="70"/>
      <c r="R130" s="67">
        <f>IF(Q130,LOOKUP(Q130,{1;2;3;4;5;6;7;8;9;10;11;12;13;14;15;16;17;18;19;20;21},{30;25;21;18;16;15;14;13;12;11;10;9;8;7;6;5;4;3;2;1;0}),0)</f>
        <v>0</v>
      </c>
      <c r="S130" s="70"/>
      <c r="T130" s="69">
        <f>IF(S130,LOOKUP(S130,{1;2;3;4;5;6;7;8;9;10;11;12;13;14;15;16;17;18;19;20;21},{30;25;21;18;16;15;14;13;12;11;10;9;8;7;6;5;4;3;2;1;0}),0)</f>
        <v>0</v>
      </c>
      <c r="U130" s="70"/>
      <c r="V130" s="71">
        <f>IF(U130,LOOKUP(U130,{1;2;3;4;5;6;7;8;9;10;11;12;13;14;15;16;17;18;19;20;21},{60;50;42;36;32;30;28;26;24;22;20;18;16;14;12;10;8;6;4;2;0}),0)</f>
        <v>0</v>
      </c>
      <c r="W130" s="70"/>
      <c r="X130" s="67">
        <f>IF(W130,LOOKUP(W130,{1;2;3;4;5;6;7;8;9;10;11;12;13;14;15;16;17;18;19;20;21},{60;50;42;36;32;30;28;26;24;22;20;18;16;14;12;10;8;6;4;2;0}),0)</f>
        <v>0</v>
      </c>
      <c r="Y130" s="70"/>
      <c r="Z130" s="71">
        <f>IF(Y130,LOOKUP(Y130,{1;2;3;4;5;6;7;8;9;10;11;12;13;14;15;16;17;18;19;20;21},{60;50;42;36;32;30;28;26;24;22;20;18;16;14;12;10;8;6;4;2;0}),0)</f>
        <v>0</v>
      </c>
      <c r="AA130" s="70"/>
      <c r="AB130" s="67">
        <f>IF(AA130,LOOKUP(AA130,{1;2;3;4;5;6;7;8;9;10;11;12;13;14;15;16;17;18;19;20;21},{60;50;42;36;32;30;28;26;24;22;20;18;16;14;12;10;8;6;4;2;0}),0)</f>
        <v>0</v>
      </c>
      <c r="AC130" s="70"/>
      <c r="AD130" s="67">
        <f>IF(AC130,LOOKUP(AC130,{1;2;3;4;5;6;7;8;9;10;11;12;13;14;15;16;17;18;19;20;21},{30;25;21;18;16;15;14;13;12;11;10;9;8;7;6;5;4;3;2;1;0}),0)</f>
        <v>0</v>
      </c>
      <c r="AE130" s="70"/>
      <c r="AF130" s="69">
        <f>IF(AE130,LOOKUP(AE130,{1;2;3;4;5;6;7;8;9;10;11;12;13;14;15;16;17;18;19;20;21},{30;25;21;18;16;15;14;13;12;11;10;9;8;7;6;5;4;3;2;1;0}),0)</f>
        <v>0</v>
      </c>
      <c r="AG130" s="70"/>
      <c r="AH130" s="67">
        <f>IF(AG130,LOOKUP(AG130,{1;2;3;4;5;6;7;8;9;10;11;12;13;14;15;16;17;18;19;20;21},{30;25;21;18;16;15;14;13;12;11;10;9;8;7;6;5;4;3;2;1;0}),0)</f>
        <v>0</v>
      </c>
      <c r="AI130" s="70"/>
      <c r="AJ130" s="69">
        <f>IF(AI130,LOOKUP(AI130,{1;2;3;4;5;6;7;8;9;10;11;12;13;14;15;16;17;18;19;20;21},{30;25;21;18;16;15;14;13;12;11;10;9;8;7;6;5;4;3;2;1;0}),0)</f>
        <v>0</v>
      </c>
      <c r="AK130" s="70"/>
      <c r="AL130" s="69">
        <f>IF(AK130,LOOKUP(AK130,{1;2;3;4;5;6;7;8;9;10;11;12;13;14;15;16;17;18;19;20;21},{15;12.5;10.5;9;8;7.5;7;6.5;6;5.5;5;4.5;4;3.5;3;2.5;2;1.5;1;0.5;0}),0)</f>
        <v>0</v>
      </c>
      <c r="AM130" s="70"/>
      <c r="AN130" s="73">
        <f>IF(AM130,LOOKUP(AM130,{1;2;3;4;5;6;7;8;9;10;11;12;13;14;15;16;17;18;19;20;21},{15;12.5;10.5;9;8;7.5;7;6.5;6;5.5;5;4.5;4;3.5;3;2.5;2;1.5;1;0.5;0}),0)</f>
        <v>0</v>
      </c>
      <c r="AO130" s="70"/>
      <c r="AP130" s="67">
        <f>IF(AO130,LOOKUP(AO130,{1;2;3;4;5;6;7;8;9;10;11;12;13;14;15;16;17;18;19;20;21},{30;25;21;18;16;15;14;13;12;11;10;9;8;7;6;5;4;3;2;1;0}),0)</f>
        <v>0</v>
      </c>
      <c r="AQ130" s="70"/>
      <c r="AR130" s="69">
        <f>IF(AQ130,LOOKUP(AQ130,{1;2;3;4;5;6;7;8;9;10;11;12;13;14;15;16;17;18;19;20;21},{30;25;21;18;16;15;14;13;12;11;10;9;8;7;6;5;4;3;2;1;0}),0)</f>
        <v>0</v>
      </c>
      <c r="AS130" s="70"/>
      <c r="AT130" s="69">
        <f>IF(AS130,LOOKUP(AS130,{1;2;3;4;5;6;7;8;9;10;11;12;13;14;15;16;17;18;19;20;21},{30;25;21;18;16;15;14;13;12;11;10;9;8;7;6;5;4;3;2;1;0}),0)</f>
        <v>0</v>
      </c>
      <c r="AU130" s="70"/>
      <c r="AV130" s="69">
        <f>IF(AU130,LOOKUP(AU130,{1;2;3;4;5;6;7;8;9;10;11;12;13;14;15;16;17;18;19;20;21},{30;25;21;18;16;15;14;13;12;11;10;9;8;7;6;5;4;3;2;1;0}),0)</f>
        <v>0</v>
      </c>
      <c r="AW130" s="70"/>
      <c r="AX130" s="74">
        <f>IF(AW130,LOOKUP(AW130,{1;2;3;4;5;6;7;8;9;10;11;12;13;14;15;16;17;18;19;20;21},{60;50;42;36;32;30;28;26;24;22;20;18;16;14;12;10;8;6;4;2;0}),0)</f>
        <v>0</v>
      </c>
      <c r="AY130" s="70"/>
      <c r="AZ130" s="71">
        <f>IF(AY130,LOOKUP(AY130,{1;2;3;4;5;6;7;8;9;10;11;12;13;14;15;16;17;18;19;20;21},{60;50;42;36;32;30;28;26;24;22;20;18;16;14;12;10;8;6;4;2;0}),0)</f>
        <v>0</v>
      </c>
      <c r="BA130" s="70"/>
      <c r="BB130" s="71">
        <f>IF(BA130,LOOKUP(BA130,{1;2;3;4;5;6;7;8;9;10;11;12;13;14;15;16;17;18;19;20;21},{60;50;42;36;32;30;28;26;24;22;20;18;16;14;12;10;8;6;4;2;0}),0)</f>
        <v>0</v>
      </c>
      <c r="BC130" s="56">
        <f t="shared" si="1"/>
        <v>0</v>
      </c>
    </row>
    <row r="131" spans="1:55" ht="16" customHeight="1" x14ac:dyDescent="0.2">
      <c r="A131" s="57">
        <f>RANK(I131,$I$6:$I$253)</f>
        <v>106</v>
      </c>
      <c r="B131" s="58">
        <v>3530569</v>
      </c>
      <c r="C131" s="59" t="s">
        <v>270</v>
      </c>
      <c r="D131" s="60" t="s">
        <v>271</v>
      </c>
      <c r="E131" s="61" t="str">
        <f>C131&amp;D131</f>
        <v>MilesHAVLICK</v>
      </c>
      <c r="F131" s="62">
        <v>2017</v>
      </c>
      <c r="G131" s="80"/>
      <c r="H131" s="63" t="str">
        <f>IF(ISBLANK(G131),"",IF(G131&gt;1994.9,"U23","SR"))</f>
        <v/>
      </c>
      <c r="I131" s="64">
        <f>(N131+P131+R131+T131+V131+X131+Z131+AB131+AD131+AF131+AH131+AJ131+AL131+AN131+AP131+AR131+AT131+AV131+AZ131+AX131+BB131)</f>
        <v>0</v>
      </c>
      <c r="J131" s="46">
        <f>N131+R131+X131+AB131+AD131+AH131+AP131+AX131</f>
        <v>0</v>
      </c>
      <c r="K131" s="65">
        <f>P131+T131+V131+Z131+AF131+AJ131+AL131+AN131+AR131+AT131+AV131+AZ131+BB131</f>
        <v>0</v>
      </c>
      <c r="L131" s="17"/>
      <c r="M131" s="66"/>
      <c r="N131" s="67">
        <f>IF(M131,LOOKUP(M131,{1;2;3;4;5;6;7;8;9;10;11;12;13;14;15;16;17;18;19;20;21},{30;25;21;18;16;15;14;13;12;11;10;9;8;7;6;5;4;3;2;1;0}),0)</f>
        <v>0</v>
      </c>
      <c r="O131" s="66"/>
      <c r="P131" s="69">
        <f>IF(O131,LOOKUP(O131,{1;2;3;4;5;6;7;8;9;10;11;12;13;14;15;16;17;18;19;20;21},{30;25;21;18;16;15;14;13;12;11;10;9;8;7;6;5;4;3;2;1;0}),0)</f>
        <v>0</v>
      </c>
      <c r="Q131" s="70"/>
      <c r="R131" s="67">
        <f>IF(Q131,LOOKUP(Q131,{1;2;3;4;5;6;7;8;9;10;11;12;13;14;15;16;17;18;19;20;21},{30;25;21;18;16;15;14;13;12;11;10;9;8;7;6;5;4;3;2;1;0}),0)</f>
        <v>0</v>
      </c>
      <c r="S131" s="70"/>
      <c r="T131" s="69">
        <f>IF(S131,LOOKUP(S131,{1;2;3;4;5;6;7;8;9;10;11;12;13;14;15;16;17;18;19;20;21},{30;25;21;18;16;15;14;13;12;11;10;9;8;7;6;5;4;3;2;1;0}),0)</f>
        <v>0</v>
      </c>
      <c r="U131" s="70"/>
      <c r="V131" s="71">
        <f>IF(U131,LOOKUP(U131,{1;2;3;4;5;6;7;8;9;10;11;12;13;14;15;16;17;18;19;20;21},{60;50;42;36;32;30;28;26;24;22;20;18;16;14;12;10;8;6;4;2;0}),0)</f>
        <v>0</v>
      </c>
      <c r="W131" s="70"/>
      <c r="X131" s="67">
        <f>IF(W131,LOOKUP(W131,{1;2;3;4;5;6;7;8;9;10;11;12;13;14;15;16;17;18;19;20;21},{60;50;42;36;32;30;28;26;24;22;20;18;16;14;12;10;8;6;4;2;0}),0)</f>
        <v>0</v>
      </c>
      <c r="Y131" s="70"/>
      <c r="Z131" s="71">
        <f>IF(Y131,LOOKUP(Y131,{1;2;3;4;5;6;7;8;9;10;11;12;13;14;15;16;17;18;19;20;21},{60;50;42;36;32;30;28;26;24;22;20;18;16;14;12;10;8;6;4;2;0}),0)</f>
        <v>0</v>
      </c>
      <c r="AA131" s="70"/>
      <c r="AB131" s="67">
        <f>IF(AA131,LOOKUP(AA131,{1;2;3;4;5;6;7;8;9;10;11;12;13;14;15;16;17;18;19;20;21},{60;50;42;36;32;30;28;26;24;22;20;18;16;14;12;10;8;6;4;2;0}),0)</f>
        <v>0</v>
      </c>
      <c r="AC131" s="70"/>
      <c r="AD131" s="67">
        <f>IF(AC131,LOOKUP(AC131,{1;2;3;4;5;6;7;8;9;10;11;12;13;14;15;16;17;18;19;20;21},{30;25;21;18;16;15;14;13;12;11;10;9;8;7;6;5;4;3;2;1;0}),0)</f>
        <v>0</v>
      </c>
      <c r="AE131" s="70"/>
      <c r="AF131" s="69">
        <f>IF(AE131,LOOKUP(AE131,{1;2;3;4;5;6;7;8;9;10;11;12;13;14;15;16;17;18;19;20;21},{30;25;21;18;16;15;14;13;12;11;10;9;8;7;6;5;4;3;2;1;0}),0)</f>
        <v>0</v>
      </c>
      <c r="AG131" s="70"/>
      <c r="AH131" s="67">
        <f>IF(AG131,LOOKUP(AG131,{1;2;3;4;5;6;7;8;9;10;11;12;13;14;15;16;17;18;19;20;21},{30;25;21;18;16;15;14;13;12;11;10;9;8;7;6;5;4;3;2;1;0}),0)</f>
        <v>0</v>
      </c>
      <c r="AI131" s="70"/>
      <c r="AJ131" s="69">
        <f>IF(AI131,LOOKUP(AI131,{1;2;3;4;5;6;7;8;9;10;11;12;13;14;15;16;17;18;19;20;21},{30;25;21;18;16;15;14;13;12;11;10;9;8;7;6;5;4;3;2;1;0}),0)</f>
        <v>0</v>
      </c>
      <c r="AK131" s="70"/>
      <c r="AL131" s="69">
        <f>IF(AK131,LOOKUP(AK131,{1;2;3;4;5;6;7;8;9;10;11;12;13;14;15;16;17;18;19;20;21},{15;12.5;10.5;9;8;7.5;7;6.5;6;5.5;5;4.5;4;3.5;3;2.5;2;1.5;1;0.5;0}),0)</f>
        <v>0</v>
      </c>
      <c r="AM131" s="70"/>
      <c r="AN131" s="73">
        <f>IF(AM131,LOOKUP(AM131,{1;2;3;4;5;6;7;8;9;10;11;12;13;14;15;16;17;18;19;20;21},{15;12.5;10.5;9;8;7.5;7;6.5;6;5.5;5;4.5;4;3.5;3;2.5;2;1.5;1;0.5;0}),0)</f>
        <v>0</v>
      </c>
      <c r="AO131" s="70"/>
      <c r="AP131" s="67">
        <f>IF(AO131,LOOKUP(AO131,{1;2;3;4;5;6;7;8;9;10;11;12;13;14;15;16;17;18;19;20;21},{30;25;21;18;16;15;14;13;12;11;10;9;8;7;6;5;4;3;2;1;0}),0)</f>
        <v>0</v>
      </c>
      <c r="AQ131" s="70"/>
      <c r="AR131" s="69">
        <f>IF(AQ131,LOOKUP(AQ131,{1;2;3;4;5;6;7;8;9;10;11;12;13;14;15;16;17;18;19;20;21},{30;25;21;18;16;15;14;13;12;11;10;9;8;7;6;5;4;3;2;1;0}),0)</f>
        <v>0</v>
      </c>
      <c r="AS131" s="70"/>
      <c r="AT131" s="69">
        <f>IF(AS131,LOOKUP(AS131,{1;2;3;4;5;6;7;8;9;10;11;12;13;14;15;16;17;18;19;20;21},{30;25;21;18;16;15;14;13;12;11;10;9;8;7;6;5;4;3;2;1;0}),0)</f>
        <v>0</v>
      </c>
      <c r="AU131" s="70"/>
      <c r="AV131" s="69">
        <f>IF(AU131,LOOKUP(AU131,{1;2;3;4;5;6;7;8;9;10;11;12;13;14;15;16;17;18;19;20;21},{30;25;21;18;16;15;14;13;12;11;10;9;8;7;6;5;4;3;2;1;0}),0)</f>
        <v>0</v>
      </c>
      <c r="AW131" s="70"/>
      <c r="AX131" s="74">
        <f>IF(AW131,LOOKUP(AW131,{1;2;3;4;5;6;7;8;9;10;11;12;13;14;15;16;17;18;19;20;21},{60;50;42;36;32;30;28;26;24;22;20;18;16;14;12;10;8;6;4;2;0}),0)</f>
        <v>0</v>
      </c>
      <c r="AY131" s="70"/>
      <c r="AZ131" s="71">
        <f>IF(AY131,LOOKUP(AY131,{1;2;3;4;5;6;7;8;9;10;11;12;13;14;15;16;17;18;19;20;21},{60;50;42;36;32;30;28;26;24;22;20;18;16;14;12;10;8;6;4;2;0}),0)</f>
        <v>0</v>
      </c>
      <c r="BA131" s="70"/>
      <c r="BB131" s="71">
        <f>IF(BA131,LOOKUP(BA131,{1;2;3;4;5;6;7;8;9;10;11;12;13;14;15;16;17;18;19;20;21},{60;50;42;36;32;30;28;26;24;22;20;18;16;14;12;10;8;6;4;2;0}),0)</f>
        <v>0</v>
      </c>
      <c r="BC131" s="56">
        <f t="shared" si="1"/>
        <v>0</v>
      </c>
    </row>
    <row r="132" spans="1:55" ht="16" customHeight="1" x14ac:dyDescent="0.2">
      <c r="A132" s="57">
        <f>RANK(I132,$I$6:$I$253)</f>
        <v>106</v>
      </c>
      <c r="B132" s="58">
        <v>3100399</v>
      </c>
      <c r="C132" s="75" t="s">
        <v>272</v>
      </c>
      <c r="D132" s="76" t="s">
        <v>273</v>
      </c>
      <c r="E132" s="61" t="str">
        <f>C132&amp;D132</f>
        <v>EtienneHEBERT</v>
      </c>
      <c r="F132" s="62">
        <v>2017</v>
      </c>
      <c r="G132" s="58">
        <v>1998</v>
      </c>
      <c r="H132" s="63" t="str">
        <f>IF(ISBLANK(G132),"",IF(G132&gt;1994.9,"U23","SR"))</f>
        <v>U23</v>
      </c>
      <c r="I132" s="64">
        <f>(N132+P132+R132+T132+V132+X132+Z132+AB132+AD132+AF132+AH132+AJ132+AL132+AN132+AP132+AR132+AT132+AV132+AZ132+AX132+BB132)</f>
        <v>0</v>
      </c>
      <c r="J132" s="46">
        <f>N132+R132+X132+AB132+AD132+AH132+AP132+AX132</f>
        <v>0</v>
      </c>
      <c r="K132" s="65">
        <f>P132+T132+V132+Z132+AF132+AJ132+AL132+AN132+AR132+AT132+AV132+AZ132+BB132</f>
        <v>0</v>
      </c>
      <c r="L132" s="17"/>
      <c r="M132" s="66"/>
      <c r="N132" s="67">
        <f>IF(M132,LOOKUP(M132,{1;2;3;4;5;6;7;8;9;10;11;12;13;14;15;16;17;18;19;20;21},{30;25;21;18;16;15;14;13;12;11;10;9;8;7;6;5;4;3;2;1;0}),0)</f>
        <v>0</v>
      </c>
      <c r="O132" s="66"/>
      <c r="P132" s="69">
        <f>IF(O132,LOOKUP(O132,{1;2;3;4;5;6;7;8;9;10;11;12;13;14;15;16;17;18;19;20;21},{30;25;21;18;16;15;14;13;12;11;10;9;8;7;6;5;4;3;2;1;0}),0)</f>
        <v>0</v>
      </c>
      <c r="Q132" s="70"/>
      <c r="R132" s="67">
        <f>IF(Q132,LOOKUP(Q132,{1;2;3;4;5;6;7;8;9;10;11;12;13;14;15;16;17;18;19;20;21},{30;25;21;18;16;15;14;13;12;11;10;9;8;7;6;5;4;3;2;1;0}),0)</f>
        <v>0</v>
      </c>
      <c r="S132" s="70"/>
      <c r="T132" s="69">
        <f>IF(S132,LOOKUP(S132,{1;2;3;4;5;6;7;8;9;10;11;12;13;14;15;16;17;18;19;20;21},{30;25;21;18;16;15;14;13;12;11;10;9;8;7;6;5;4;3;2;1;0}),0)</f>
        <v>0</v>
      </c>
      <c r="U132" s="70"/>
      <c r="V132" s="71">
        <f>IF(U132,LOOKUP(U132,{1;2;3;4;5;6;7;8;9;10;11;12;13;14;15;16;17;18;19;20;21},{60;50;42;36;32;30;28;26;24;22;20;18;16;14;12;10;8;6;4;2;0}),0)</f>
        <v>0</v>
      </c>
      <c r="W132" s="70"/>
      <c r="X132" s="67">
        <f>IF(W132,LOOKUP(W132,{1;2;3;4;5;6;7;8;9;10;11;12;13;14;15;16;17;18;19;20;21},{60;50;42;36;32;30;28;26;24;22;20;18;16;14;12;10;8;6;4;2;0}),0)</f>
        <v>0</v>
      </c>
      <c r="Y132" s="70"/>
      <c r="Z132" s="71">
        <f>IF(Y132,LOOKUP(Y132,{1;2;3;4;5;6;7;8;9;10;11;12;13;14;15;16;17;18;19;20;21},{60;50;42;36;32;30;28;26;24;22;20;18;16;14;12;10;8;6;4;2;0}),0)</f>
        <v>0</v>
      </c>
      <c r="AA132" s="70"/>
      <c r="AB132" s="67">
        <f>IF(AA132,LOOKUP(AA132,{1;2;3;4;5;6;7;8;9;10;11;12;13;14;15;16;17;18;19;20;21},{60;50;42;36;32;30;28;26;24;22;20;18;16;14;12;10;8;6;4;2;0}),0)</f>
        <v>0</v>
      </c>
      <c r="AC132" s="70"/>
      <c r="AD132" s="67">
        <f>IF(AC132,LOOKUP(AC132,{1;2;3;4;5;6;7;8;9;10;11;12;13;14;15;16;17;18;19;20;21},{30;25;21;18;16;15;14;13;12;11;10;9;8;7;6;5;4;3;2;1;0}),0)</f>
        <v>0</v>
      </c>
      <c r="AE132" s="70"/>
      <c r="AF132" s="69">
        <f>IF(AE132,LOOKUP(AE132,{1;2;3;4;5;6;7;8;9;10;11;12;13;14;15;16;17;18;19;20;21},{30;25;21;18;16;15;14;13;12;11;10;9;8;7;6;5;4;3;2;1;0}),0)</f>
        <v>0</v>
      </c>
      <c r="AG132" s="70"/>
      <c r="AH132" s="67">
        <f>IF(AG132,LOOKUP(AG132,{1;2;3;4;5;6;7;8;9;10;11;12;13;14;15;16;17;18;19;20;21},{30;25;21;18;16;15;14;13;12;11;10;9;8;7;6;5;4;3;2;1;0}),0)</f>
        <v>0</v>
      </c>
      <c r="AI132" s="70"/>
      <c r="AJ132" s="69">
        <f>IF(AI132,LOOKUP(AI132,{1;2;3;4;5;6;7;8;9;10;11;12;13;14;15;16;17;18;19;20;21},{30;25;21;18;16;15;14;13;12;11;10;9;8;7;6;5;4;3;2;1;0}),0)</f>
        <v>0</v>
      </c>
      <c r="AK132" s="70"/>
      <c r="AL132" s="69">
        <f>IF(AK132,LOOKUP(AK132,{1;2;3;4;5;6;7;8;9;10;11;12;13;14;15;16;17;18;19;20;21},{15;12.5;10.5;9;8;7.5;7;6.5;6;5.5;5;4.5;4;3.5;3;2.5;2;1.5;1;0.5;0}),0)</f>
        <v>0</v>
      </c>
      <c r="AM132" s="70"/>
      <c r="AN132" s="73">
        <f>IF(AM132,LOOKUP(AM132,{1;2;3;4;5;6;7;8;9;10;11;12;13;14;15;16;17;18;19;20;21},{15;12.5;10.5;9;8;7.5;7;6.5;6;5.5;5;4.5;4;3.5;3;2.5;2;1.5;1;0.5;0}),0)</f>
        <v>0</v>
      </c>
      <c r="AO132" s="70"/>
      <c r="AP132" s="67">
        <f>IF(AO132,LOOKUP(AO132,{1;2;3;4;5;6;7;8;9;10;11;12;13;14;15;16;17;18;19;20;21},{30;25;21;18;16;15;14;13;12;11;10;9;8;7;6;5;4;3;2;1;0}),0)</f>
        <v>0</v>
      </c>
      <c r="AQ132" s="70"/>
      <c r="AR132" s="69">
        <f>IF(AQ132,LOOKUP(AQ132,{1;2;3;4;5;6;7;8;9;10;11;12;13;14;15;16;17;18;19;20;21},{30;25;21;18;16;15;14;13;12;11;10;9;8;7;6;5;4;3;2;1;0}),0)</f>
        <v>0</v>
      </c>
      <c r="AS132" s="70"/>
      <c r="AT132" s="69">
        <f>IF(AS132,LOOKUP(AS132,{1;2;3;4;5;6;7;8;9;10;11;12;13;14;15;16;17;18;19;20;21},{30;25;21;18;16;15;14;13;12;11;10;9;8;7;6;5;4;3;2;1;0}),0)</f>
        <v>0</v>
      </c>
      <c r="AU132" s="70"/>
      <c r="AV132" s="69">
        <f>IF(AU132,LOOKUP(AU132,{1;2;3;4;5;6;7;8;9;10;11;12;13;14;15;16;17;18;19;20;21},{30;25;21;18;16;15;14;13;12;11;10;9;8;7;6;5;4;3;2;1;0}),0)</f>
        <v>0</v>
      </c>
      <c r="AW132" s="70"/>
      <c r="AX132" s="74">
        <f>IF(AW132,LOOKUP(AW132,{1;2;3;4;5;6;7;8;9;10;11;12;13;14;15;16;17;18;19;20;21},{60;50;42;36;32;30;28;26;24;22;20;18;16;14;12;10;8;6;4;2;0}),0)</f>
        <v>0</v>
      </c>
      <c r="AY132" s="70"/>
      <c r="AZ132" s="71">
        <f>IF(AY132,LOOKUP(AY132,{1;2;3;4;5;6;7;8;9;10;11;12;13;14;15;16;17;18;19;20;21},{60;50;42;36;32;30;28;26;24;22;20;18;16;14;12;10;8;6;4;2;0}),0)</f>
        <v>0</v>
      </c>
      <c r="BA132" s="70"/>
      <c r="BB132" s="71">
        <f>IF(BA132,LOOKUP(BA132,{1;2;3;4;5;6;7;8;9;10;11;12;13;14;15;16;17;18;19;20;21},{60;50;42;36;32;30;28;26;24;22;20;18;16;14;12;10;8;6;4;2;0}),0)</f>
        <v>0</v>
      </c>
      <c r="BC132" s="56">
        <f t="shared" si="1"/>
        <v>0</v>
      </c>
    </row>
    <row r="133" spans="1:55" ht="16" customHeight="1" x14ac:dyDescent="0.2">
      <c r="A133" s="57">
        <f>RANK(I133,$I$6:$I$253)</f>
        <v>106</v>
      </c>
      <c r="B133" s="58">
        <v>3530831</v>
      </c>
      <c r="C133" s="59" t="s">
        <v>99</v>
      </c>
      <c r="D133" s="60" t="s">
        <v>274</v>
      </c>
      <c r="E133" s="61" t="str">
        <f>C133&amp;D133</f>
        <v>NickHENDRICKSON</v>
      </c>
      <c r="F133" s="62">
        <v>2017</v>
      </c>
      <c r="G133" s="58">
        <v>1991</v>
      </c>
      <c r="H133" s="63" t="str">
        <f>IF(ISBLANK(G133),"",IF(G133&gt;1994.9,"U23","SR"))</f>
        <v>SR</v>
      </c>
      <c r="I133" s="64">
        <f>(N133+P133+R133+T133+V133+X133+Z133+AB133+AD133+AF133+AH133+AJ133+AL133+AN133+AP133+AR133+AT133+AV133+AZ133+AX133+BB133)</f>
        <v>0</v>
      </c>
      <c r="J133" s="46">
        <f>N133+R133+X133+AB133+AD133+AH133+AP133+AX133</f>
        <v>0</v>
      </c>
      <c r="K133" s="65">
        <f>P133+T133+V133+Z133+AF133+AJ133+AL133+AN133+AR133+AT133+AV133+AZ133+BB133</f>
        <v>0</v>
      </c>
      <c r="L133" s="17"/>
      <c r="M133" s="66"/>
      <c r="N133" s="67">
        <f>IF(M133,LOOKUP(M133,{1;2;3;4;5;6;7;8;9;10;11;12;13;14;15;16;17;18;19;20;21},{30;25;21;18;16;15;14;13;12;11;10;9;8;7;6;5;4;3;2;1;0}),0)</f>
        <v>0</v>
      </c>
      <c r="O133" s="66"/>
      <c r="P133" s="69">
        <f>IF(O133,LOOKUP(O133,{1;2;3;4;5;6;7;8;9;10;11;12;13;14;15;16;17;18;19;20;21},{30;25;21;18;16;15;14;13;12;11;10;9;8;7;6;5;4;3;2;1;0}),0)</f>
        <v>0</v>
      </c>
      <c r="Q133" s="70"/>
      <c r="R133" s="67">
        <f>IF(Q133,LOOKUP(Q133,{1;2;3;4;5;6;7;8;9;10;11;12;13;14;15;16;17;18;19;20;21},{30;25;21;18;16;15;14;13;12;11;10;9;8;7;6;5;4;3;2;1;0}),0)</f>
        <v>0</v>
      </c>
      <c r="S133" s="70"/>
      <c r="T133" s="69">
        <f>IF(S133,LOOKUP(S133,{1;2;3;4;5;6;7;8;9;10;11;12;13;14;15;16;17;18;19;20;21},{30;25;21;18;16;15;14;13;12;11;10;9;8;7;6;5;4;3;2;1;0}),0)</f>
        <v>0</v>
      </c>
      <c r="U133" s="70"/>
      <c r="V133" s="71">
        <f>IF(U133,LOOKUP(U133,{1;2;3;4;5;6;7;8;9;10;11;12;13;14;15;16;17;18;19;20;21},{60;50;42;36;32;30;28;26;24;22;20;18;16;14;12;10;8;6;4;2;0}),0)</f>
        <v>0</v>
      </c>
      <c r="W133" s="70"/>
      <c r="X133" s="67">
        <f>IF(W133,LOOKUP(W133,{1;2;3;4;5;6;7;8;9;10;11;12;13;14;15;16;17;18;19;20;21},{60;50;42;36;32;30;28;26;24;22;20;18;16;14;12;10;8;6;4;2;0}),0)</f>
        <v>0</v>
      </c>
      <c r="Y133" s="70"/>
      <c r="Z133" s="71">
        <f>IF(Y133,LOOKUP(Y133,{1;2;3;4;5;6;7;8;9;10;11;12;13;14;15;16;17;18;19;20;21},{60;50;42;36;32;30;28;26;24;22;20;18;16;14;12;10;8;6;4;2;0}),0)</f>
        <v>0</v>
      </c>
      <c r="AA133" s="70"/>
      <c r="AB133" s="67">
        <f>IF(AA133,LOOKUP(AA133,{1;2;3;4;5;6;7;8;9;10;11;12;13;14;15;16;17;18;19;20;21},{60;50;42;36;32;30;28;26;24;22;20;18;16;14;12;10;8;6;4;2;0}),0)</f>
        <v>0</v>
      </c>
      <c r="AC133" s="70"/>
      <c r="AD133" s="67">
        <f>IF(AC133,LOOKUP(AC133,{1;2;3;4;5;6;7;8;9;10;11;12;13;14;15;16;17;18;19;20;21},{30;25;21;18;16;15;14;13;12;11;10;9;8;7;6;5;4;3;2;1;0}),0)</f>
        <v>0</v>
      </c>
      <c r="AE133" s="70"/>
      <c r="AF133" s="69">
        <f>IF(AE133,LOOKUP(AE133,{1;2;3;4;5;6;7;8;9;10;11;12;13;14;15;16;17;18;19;20;21},{30;25;21;18;16;15;14;13;12;11;10;9;8;7;6;5;4;3;2;1;0}),0)</f>
        <v>0</v>
      </c>
      <c r="AG133" s="70"/>
      <c r="AH133" s="67">
        <f>IF(AG133,LOOKUP(AG133,{1;2;3;4;5;6;7;8;9;10;11;12;13;14;15;16;17;18;19;20;21},{30;25;21;18;16;15;14;13;12;11;10;9;8;7;6;5;4;3;2;1;0}),0)</f>
        <v>0</v>
      </c>
      <c r="AI133" s="70"/>
      <c r="AJ133" s="69">
        <f>IF(AI133,LOOKUP(AI133,{1;2;3;4;5;6;7;8;9;10;11;12;13;14;15;16;17;18;19;20;21},{30;25;21;18;16;15;14;13;12;11;10;9;8;7;6;5;4;3;2;1;0}),0)</f>
        <v>0</v>
      </c>
      <c r="AK133" s="70"/>
      <c r="AL133" s="69">
        <f>IF(AK133,LOOKUP(AK133,{1;2;3;4;5;6;7;8;9;10;11;12;13;14;15;16;17;18;19;20;21},{15;12.5;10.5;9;8;7.5;7;6.5;6;5.5;5;4.5;4;3.5;3;2.5;2;1.5;1;0.5;0}),0)</f>
        <v>0</v>
      </c>
      <c r="AM133" s="70"/>
      <c r="AN133" s="73">
        <f>IF(AM133,LOOKUP(AM133,{1;2;3;4;5;6;7;8;9;10;11;12;13;14;15;16;17;18;19;20;21},{15;12.5;10.5;9;8;7.5;7;6.5;6;5.5;5;4.5;4;3.5;3;2.5;2;1.5;1;0.5;0}),0)</f>
        <v>0</v>
      </c>
      <c r="AO133" s="70"/>
      <c r="AP133" s="67">
        <f>IF(AO133,LOOKUP(AO133,{1;2;3;4;5;6;7;8;9;10;11;12;13;14;15;16;17;18;19;20;21},{30;25;21;18;16;15;14;13;12;11;10;9;8;7;6;5;4;3;2;1;0}),0)</f>
        <v>0</v>
      </c>
      <c r="AQ133" s="70"/>
      <c r="AR133" s="69">
        <f>IF(AQ133,LOOKUP(AQ133,{1;2;3;4;5;6;7;8;9;10;11;12;13;14;15;16;17;18;19;20;21},{30;25;21;18;16;15;14;13;12;11;10;9;8;7;6;5;4;3;2;1;0}),0)</f>
        <v>0</v>
      </c>
      <c r="AS133" s="70"/>
      <c r="AT133" s="69">
        <f>IF(AS133,LOOKUP(AS133,{1;2;3;4;5;6;7;8;9;10;11;12;13;14;15;16;17;18;19;20;21},{30;25;21;18;16;15;14;13;12;11;10;9;8;7;6;5;4;3;2;1;0}),0)</f>
        <v>0</v>
      </c>
      <c r="AU133" s="70"/>
      <c r="AV133" s="69">
        <f>IF(AU133,LOOKUP(AU133,{1;2;3;4;5;6;7;8;9;10;11;12;13;14;15;16;17;18;19;20;21},{30;25;21;18;16;15;14;13;12;11;10;9;8;7;6;5;4;3;2;1;0}),0)</f>
        <v>0</v>
      </c>
      <c r="AW133" s="70"/>
      <c r="AX133" s="74">
        <f>IF(AW133,LOOKUP(AW133,{1;2;3;4;5;6;7;8;9;10;11;12;13;14;15;16;17;18;19;20;21},{60;50;42;36;32;30;28;26;24;22;20;18;16;14;12;10;8;6;4;2;0}),0)</f>
        <v>0</v>
      </c>
      <c r="AY133" s="70"/>
      <c r="AZ133" s="71">
        <f>IF(AY133,LOOKUP(AY133,{1;2;3;4;5;6;7;8;9;10;11;12;13;14;15;16;17;18;19;20;21},{60;50;42;36;32;30;28;26;24;22;20;18;16;14;12;10;8;6;4;2;0}),0)</f>
        <v>0</v>
      </c>
      <c r="BA133" s="70"/>
      <c r="BB133" s="71">
        <f>IF(BA133,LOOKUP(BA133,{1;2;3;4;5;6;7;8;9;10;11;12;13;14;15;16;17;18;19;20;21},{60;50;42;36;32;30;28;26;24;22;20;18;16;14;12;10;8;6;4;2;0}),0)</f>
        <v>0</v>
      </c>
      <c r="BC133" s="56">
        <f t="shared" si="1"/>
        <v>0</v>
      </c>
    </row>
    <row r="134" spans="1:55" ht="16" customHeight="1" x14ac:dyDescent="0.2">
      <c r="A134" s="57">
        <f>RANK(I134,$I$6:$I$253)</f>
        <v>106</v>
      </c>
      <c r="B134" s="80"/>
      <c r="C134" s="75" t="s">
        <v>275</v>
      </c>
      <c r="D134" s="76" t="s">
        <v>276</v>
      </c>
      <c r="E134" s="61" t="str">
        <f>C134&amp;D134</f>
        <v>ReitlerHODGERT</v>
      </c>
      <c r="F134" s="62">
        <v>2017</v>
      </c>
      <c r="G134" s="80"/>
      <c r="H134" s="80"/>
      <c r="I134" s="64">
        <f>(N134+P134+R134+T134+V134+X134+Z134+AB134+AD134+AF134+AH134+AJ134+AL134+AN134+AP134+AR134+AT134+AV134+AZ134+AX134+BB134)</f>
        <v>0</v>
      </c>
      <c r="J134" s="46">
        <f>N134+R134+X134+AB134+AD134+AH134+AP134+AX134</f>
        <v>0</v>
      </c>
      <c r="K134" s="65">
        <f>P134+T134+V134+Z134+AF134+AJ134+AL134+AN134+AR134+AT134+AV134+AZ134+BB134</f>
        <v>0</v>
      </c>
      <c r="L134" s="17"/>
      <c r="M134" s="66"/>
      <c r="N134" s="67">
        <f>IF(M134,LOOKUP(M134,{1;2;3;4;5;6;7;8;9;10;11;12;13;14;15;16;17;18;19;20;21},{30;25;21;18;16;15;14;13;12;11;10;9;8;7;6;5;4;3;2;1;0}),0)</f>
        <v>0</v>
      </c>
      <c r="O134" s="66"/>
      <c r="P134" s="69">
        <f>IF(O134,LOOKUP(O134,{1;2;3;4;5;6;7;8;9;10;11;12;13;14;15;16;17;18;19;20;21},{30;25;21;18;16;15;14;13;12;11;10;9;8;7;6;5;4;3;2;1;0}),0)</f>
        <v>0</v>
      </c>
      <c r="Q134" s="70"/>
      <c r="R134" s="67">
        <f>IF(Q134,LOOKUP(Q134,{1;2;3;4;5;6;7;8;9;10;11;12;13;14;15;16;17;18;19;20;21},{30;25;21;18;16;15;14;13;12;11;10;9;8;7;6;5;4;3;2;1;0}),0)</f>
        <v>0</v>
      </c>
      <c r="S134" s="70"/>
      <c r="T134" s="69">
        <f>IF(S134,LOOKUP(S134,{1;2;3;4;5;6;7;8;9;10;11;12;13;14;15;16;17;18;19;20;21},{30;25;21;18;16;15;14;13;12;11;10;9;8;7;6;5;4;3;2;1;0}),0)</f>
        <v>0</v>
      </c>
      <c r="U134" s="70"/>
      <c r="V134" s="71">
        <f>IF(U134,LOOKUP(U134,{1;2;3;4;5;6;7;8;9;10;11;12;13;14;15;16;17;18;19;20;21},{60;50;42;36;32;30;28;26;24;22;20;18;16;14;12;10;8;6;4;2;0}),0)</f>
        <v>0</v>
      </c>
      <c r="W134" s="70"/>
      <c r="X134" s="67">
        <f>IF(W134,LOOKUP(W134,{1;2;3;4;5;6;7;8;9;10;11;12;13;14;15;16;17;18;19;20;21},{60;50;42;36;32;30;28;26;24;22;20;18;16;14;12;10;8;6;4;2;0}),0)</f>
        <v>0</v>
      </c>
      <c r="Y134" s="70"/>
      <c r="Z134" s="71">
        <f>IF(Y134,LOOKUP(Y134,{1;2;3;4;5;6;7;8;9;10;11;12;13;14;15;16;17;18;19;20;21},{60;50;42;36;32;30;28;26;24;22;20;18;16;14;12;10;8;6;4;2;0}),0)</f>
        <v>0</v>
      </c>
      <c r="AA134" s="70"/>
      <c r="AB134" s="67">
        <f>IF(AA134,LOOKUP(AA134,{1;2;3;4;5;6;7;8;9;10;11;12;13;14;15;16;17;18;19;20;21},{60;50;42;36;32;30;28;26;24;22;20;18;16;14;12;10;8;6;4;2;0}),0)</f>
        <v>0</v>
      </c>
      <c r="AC134" s="70"/>
      <c r="AD134" s="67">
        <f>IF(AC134,LOOKUP(AC134,{1;2;3;4;5;6;7;8;9;10;11;12;13;14;15;16;17;18;19;20;21},{30;25;21;18;16;15;14;13;12;11;10;9;8;7;6;5;4;3;2;1;0}),0)</f>
        <v>0</v>
      </c>
      <c r="AE134" s="70"/>
      <c r="AF134" s="69">
        <f>IF(AE134,LOOKUP(AE134,{1;2;3;4;5;6;7;8;9;10;11;12;13;14;15;16;17;18;19;20;21},{30;25;21;18;16;15;14;13;12;11;10;9;8;7;6;5;4;3;2;1;0}),0)</f>
        <v>0</v>
      </c>
      <c r="AG134" s="70"/>
      <c r="AH134" s="67">
        <f>IF(AG134,LOOKUP(AG134,{1;2;3;4;5;6;7;8;9;10;11;12;13;14;15;16;17;18;19;20;21},{30;25;21;18;16;15;14;13;12;11;10;9;8;7;6;5;4;3;2;1;0}),0)</f>
        <v>0</v>
      </c>
      <c r="AI134" s="70"/>
      <c r="AJ134" s="69">
        <f>IF(AI134,LOOKUP(AI134,{1;2;3;4;5;6;7;8;9;10;11;12;13;14;15;16;17;18;19;20;21},{30;25;21;18;16;15;14;13;12;11;10;9;8;7;6;5;4;3;2;1;0}),0)</f>
        <v>0</v>
      </c>
      <c r="AK134" s="70"/>
      <c r="AL134" s="69">
        <f>IF(AK134,LOOKUP(AK134,{1;2;3;4;5;6;7;8;9;10;11;12;13;14;15;16;17;18;19;20;21},{15;12.5;10.5;9;8;7.5;7;6.5;6;5.5;5;4.5;4;3.5;3;2.5;2;1.5;1;0.5;0}),0)</f>
        <v>0</v>
      </c>
      <c r="AM134" s="70"/>
      <c r="AN134" s="73">
        <f>IF(AM134,LOOKUP(AM134,{1;2;3;4;5;6;7;8;9;10;11;12;13;14;15;16;17;18;19;20;21},{15;12.5;10.5;9;8;7.5;7;6.5;6;5.5;5;4.5;4;3.5;3;2.5;2;1.5;1;0.5;0}),0)</f>
        <v>0</v>
      </c>
      <c r="AO134" s="70"/>
      <c r="AP134" s="67">
        <f>IF(AO134,LOOKUP(AO134,{1;2;3;4;5;6;7;8;9;10;11;12;13;14;15;16;17;18;19;20;21},{30;25;21;18;16;15;14;13;12;11;10;9;8;7;6;5;4;3;2;1;0}),0)</f>
        <v>0</v>
      </c>
      <c r="AQ134" s="70"/>
      <c r="AR134" s="69">
        <f>IF(AQ134,LOOKUP(AQ134,{1;2;3;4;5;6;7;8;9;10;11;12;13;14;15;16;17;18;19;20;21},{30;25;21;18;16;15;14;13;12;11;10;9;8;7;6;5;4;3;2;1;0}),0)</f>
        <v>0</v>
      </c>
      <c r="AS134" s="70"/>
      <c r="AT134" s="69">
        <f>IF(AS134,LOOKUP(AS134,{1;2;3;4;5;6;7;8;9;10;11;12;13;14;15;16;17;18;19;20;21},{30;25;21;18;16;15;14;13;12;11;10;9;8;7;6;5;4;3;2;1;0}),0)</f>
        <v>0</v>
      </c>
      <c r="AU134" s="70"/>
      <c r="AV134" s="69">
        <f>IF(AU134,LOOKUP(AU134,{1;2;3;4;5;6;7;8;9;10;11;12;13;14;15;16;17;18;19;20;21},{30;25;21;18;16;15;14;13;12;11;10;9;8;7;6;5;4;3;2;1;0}),0)</f>
        <v>0</v>
      </c>
      <c r="AW134" s="70"/>
      <c r="AX134" s="74">
        <f>IF(AW134,LOOKUP(AW134,{1;2;3;4;5;6;7;8;9;10;11;12;13;14;15;16;17;18;19;20;21},{60;50;42;36;32;30;28;26;24;22;20;18;16;14;12;10;8;6;4;2;0}),0)</f>
        <v>0</v>
      </c>
      <c r="AY134" s="70"/>
      <c r="AZ134" s="71">
        <f>IF(AY134,LOOKUP(AY134,{1;2;3;4;5;6;7;8;9;10;11;12;13;14;15;16;17;18;19;20;21},{60;50;42;36;32;30;28;26;24;22;20;18;16;14;12;10;8;6;4;2;0}),0)</f>
        <v>0</v>
      </c>
      <c r="BA134" s="70"/>
      <c r="BB134" s="71">
        <f>IF(BA134,LOOKUP(BA134,{1;2;3;4;5;6;7;8;9;10;11;12;13;14;15;16;17;18;19;20;21},{60;50;42;36;32;30;28;26;24;22;20;18;16;14;12;10;8;6;4;2;0}),0)</f>
        <v>0</v>
      </c>
      <c r="BC134" s="56">
        <f t="shared" si="1"/>
        <v>0</v>
      </c>
    </row>
    <row r="135" spans="1:55" ht="16" customHeight="1" x14ac:dyDescent="0.2">
      <c r="A135" s="57">
        <f>RANK(I135,$I$6:$I$253)</f>
        <v>106</v>
      </c>
      <c r="B135" s="58">
        <v>3530375</v>
      </c>
      <c r="C135" s="59" t="s">
        <v>249</v>
      </c>
      <c r="D135" s="60" t="s">
        <v>278</v>
      </c>
      <c r="E135" s="61" t="str">
        <f>C135&amp;D135</f>
        <v>AlexanderHOWE</v>
      </c>
      <c r="F135" s="62">
        <v>2017</v>
      </c>
      <c r="G135" s="80"/>
      <c r="H135" s="63" t="str">
        <f>IF(ISBLANK(G135),"",IF(G135&gt;1994.9,"U23","SR"))</f>
        <v/>
      </c>
      <c r="I135" s="64">
        <f>(N135+P135+R135+T135+V135+X135+Z135+AB135+AD135+AF135+AH135+AJ135+AL135+AN135+AP135+AR135+AT135+AV135+AZ135+AX135+BB135)</f>
        <v>0</v>
      </c>
      <c r="J135" s="46">
        <f>N135+R135+X135+AB135+AD135+AH135+AP135+AX135</f>
        <v>0</v>
      </c>
      <c r="K135" s="65">
        <f>P135+T135+V135+Z135+AF135+AJ135+AL135+AN135+AR135+AT135+AV135+AZ135+BB135</f>
        <v>0</v>
      </c>
      <c r="L135" s="17"/>
      <c r="M135" s="66"/>
      <c r="N135" s="67">
        <f>IF(M135,LOOKUP(M135,{1;2;3;4;5;6;7;8;9;10;11;12;13;14;15;16;17;18;19;20;21},{30;25;21;18;16;15;14;13;12;11;10;9;8;7;6;5;4;3;2;1;0}),0)</f>
        <v>0</v>
      </c>
      <c r="O135" s="66"/>
      <c r="P135" s="69">
        <f>IF(O135,LOOKUP(O135,{1;2;3;4;5;6;7;8;9;10;11;12;13;14;15;16;17;18;19;20;21},{30;25;21;18;16;15;14;13;12;11;10;9;8;7;6;5;4;3;2;1;0}),0)</f>
        <v>0</v>
      </c>
      <c r="Q135" s="70"/>
      <c r="R135" s="67">
        <f>IF(Q135,LOOKUP(Q135,{1;2;3;4;5;6;7;8;9;10;11;12;13;14;15;16;17;18;19;20;21},{30;25;21;18;16;15;14;13;12;11;10;9;8;7;6;5;4;3;2;1;0}),0)</f>
        <v>0</v>
      </c>
      <c r="S135" s="70"/>
      <c r="T135" s="69">
        <f>IF(S135,LOOKUP(S135,{1;2;3;4;5;6;7;8;9;10;11;12;13;14;15;16;17;18;19;20;21},{30;25;21;18;16;15;14;13;12;11;10;9;8;7;6;5;4;3;2;1;0}),0)</f>
        <v>0</v>
      </c>
      <c r="U135" s="70"/>
      <c r="V135" s="71">
        <f>IF(U135,LOOKUP(U135,{1;2;3;4;5;6;7;8;9;10;11;12;13;14;15;16;17;18;19;20;21},{60;50;42;36;32;30;28;26;24;22;20;18;16;14;12;10;8;6;4;2;0}),0)</f>
        <v>0</v>
      </c>
      <c r="W135" s="70"/>
      <c r="X135" s="67">
        <f>IF(W135,LOOKUP(W135,{1;2;3;4;5;6;7;8;9;10;11;12;13;14;15;16;17;18;19;20;21},{60;50;42;36;32;30;28;26;24;22;20;18;16;14;12;10;8;6;4;2;0}),0)</f>
        <v>0</v>
      </c>
      <c r="Y135" s="70"/>
      <c r="Z135" s="71">
        <f>IF(Y135,LOOKUP(Y135,{1;2;3;4;5;6;7;8;9;10;11;12;13;14;15;16;17;18;19;20;21},{60;50;42;36;32;30;28;26;24;22;20;18;16;14;12;10;8;6;4;2;0}),0)</f>
        <v>0</v>
      </c>
      <c r="AA135" s="70"/>
      <c r="AB135" s="67">
        <f>IF(AA135,LOOKUP(AA135,{1;2;3;4;5;6;7;8;9;10;11;12;13;14;15;16;17;18;19;20;21},{60;50;42;36;32;30;28;26;24;22;20;18;16;14;12;10;8;6;4;2;0}),0)</f>
        <v>0</v>
      </c>
      <c r="AC135" s="70"/>
      <c r="AD135" s="67">
        <f>IF(AC135,LOOKUP(AC135,{1;2;3;4;5;6;7;8;9;10;11;12;13;14;15;16;17;18;19;20;21},{30;25;21;18;16;15;14;13;12;11;10;9;8;7;6;5;4;3;2;1;0}),0)</f>
        <v>0</v>
      </c>
      <c r="AE135" s="70"/>
      <c r="AF135" s="69">
        <f>IF(AE135,LOOKUP(AE135,{1;2;3;4;5;6;7;8;9;10;11;12;13;14;15;16;17;18;19;20;21},{30;25;21;18;16;15;14;13;12;11;10;9;8;7;6;5;4;3;2;1;0}),0)</f>
        <v>0</v>
      </c>
      <c r="AG135" s="70"/>
      <c r="AH135" s="67">
        <f>IF(AG135,LOOKUP(AG135,{1;2;3;4;5;6;7;8;9;10;11;12;13;14;15;16;17;18;19;20;21},{30;25;21;18;16;15;14;13;12;11;10;9;8;7;6;5;4;3;2;1;0}),0)</f>
        <v>0</v>
      </c>
      <c r="AI135" s="70"/>
      <c r="AJ135" s="69">
        <f>IF(AI135,LOOKUP(AI135,{1;2;3;4;5;6;7;8;9;10;11;12;13;14;15;16;17;18;19;20;21},{30;25;21;18;16;15;14;13;12;11;10;9;8;7;6;5;4;3;2;1;0}),0)</f>
        <v>0</v>
      </c>
      <c r="AK135" s="70"/>
      <c r="AL135" s="69">
        <f>IF(AK135,LOOKUP(AK135,{1;2;3;4;5;6;7;8;9;10;11;12;13;14;15;16;17;18;19;20;21},{15;12.5;10.5;9;8;7.5;7;6.5;6;5.5;5;4.5;4;3.5;3;2.5;2;1.5;1;0.5;0}),0)</f>
        <v>0</v>
      </c>
      <c r="AM135" s="70"/>
      <c r="AN135" s="73">
        <f>IF(AM135,LOOKUP(AM135,{1;2;3;4;5;6;7;8;9;10;11;12;13;14;15;16;17;18;19;20;21},{15;12.5;10.5;9;8;7.5;7;6.5;6;5.5;5;4.5;4;3.5;3;2.5;2;1.5;1;0.5;0}),0)</f>
        <v>0</v>
      </c>
      <c r="AO135" s="70"/>
      <c r="AP135" s="67">
        <f>IF(AO135,LOOKUP(AO135,{1;2;3;4;5;6;7;8;9;10;11;12;13;14;15;16;17;18;19;20;21},{30;25;21;18;16;15;14;13;12;11;10;9;8;7;6;5;4;3;2;1;0}),0)</f>
        <v>0</v>
      </c>
      <c r="AQ135" s="70"/>
      <c r="AR135" s="69">
        <f>IF(AQ135,LOOKUP(AQ135,{1;2;3;4;5;6;7;8;9;10;11;12;13;14;15;16;17;18;19;20;21},{30;25;21;18;16;15;14;13;12;11;10;9;8;7;6;5;4;3;2;1;0}),0)</f>
        <v>0</v>
      </c>
      <c r="AS135" s="70"/>
      <c r="AT135" s="69">
        <f>IF(AS135,LOOKUP(AS135,{1;2;3;4;5;6;7;8;9;10;11;12;13;14;15;16;17;18;19;20;21},{30;25;21;18;16;15;14;13;12;11;10;9;8;7;6;5;4;3;2;1;0}),0)</f>
        <v>0</v>
      </c>
      <c r="AU135" s="70"/>
      <c r="AV135" s="69">
        <f>IF(AU135,LOOKUP(AU135,{1;2;3;4;5;6;7;8;9;10;11;12;13;14;15;16;17;18;19;20;21},{30;25;21;18;16;15;14;13;12;11;10;9;8;7;6;5;4;3;2;1;0}),0)</f>
        <v>0</v>
      </c>
      <c r="AW135" s="70"/>
      <c r="AX135" s="74">
        <f>IF(AW135,LOOKUP(AW135,{1;2;3;4;5;6;7;8;9;10;11;12;13;14;15;16;17;18;19;20;21},{60;50;42;36;32;30;28;26;24;22;20;18;16;14;12;10;8;6;4;2;0}),0)</f>
        <v>0</v>
      </c>
      <c r="AY135" s="70"/>
      <c r="AZ135" s="71">
        <f>IF(AY135,LOOKUP(AY135,{1;2;3;4;5;6;7;8;9;10;11;12;13;14;15;16;17;18;19;20;21},{60;50;42;36;32;30;28;26;24;22;20;18;16;14;12;10;8;6;4;2;0}),0)</f>
        <v>0</v>
      </c>
      <c r="BA135" s="70"/>
      <c r="BB135" s="71">
        <f>IF(BA135,LOOKUP(BA135,{1;2;3;4;5;6;7;8;9;10;11;12;13;14;15;16;17;18;19;20;21},{60;50;42;36;32;30;28;26;24;22;20;18;16;14;12;10;8;6;4;2;0}),0)</f>
        <v>0</v>
      </c>
      <c r="BC135" s="56">
        <f t="shared" ref="BC135:BC165" si="2">BB135+AB135+Z135+X135+V135</f>
        <v>0</v>
      </c>
    </row>
    <row r="136" spans="1:55" ht="16" customHeight="1" x14ac:dyDescent="0.2">
      <c r="A136" s="57">
        <f>RANK(I136,$I$6:$I$253)</f>
        <v>106</v>
      </c>
      <c r="B136" s="58">
        <v>3530783</v>
      </c>
      <c r="C136" s="75" t="s">
        <v>279</v>
      </c>
      <c r="D136" s="76" t="s">
        <v>280</v>
      </c>
      <c r="E136" s="61" t="str">
        <f>C136&amp;D136</f>
        <v>KamranHUSAIN</v>
      </c>
      <c r="F136" s="62">
        <v>2017</v>
      </c>
      <c r="G136" s="58">
        <v>1997</v>
      </c>
      <c r="H136" s="63" t="str">
        <f>IF(ISBLANK(G136),"",IF(G136&gt;1994.9,"U23","SR"))</f>
        <v>U23</v>
      </c>
      <c r="I136" s="64">
        <f>(N136+P136+R136+T136+V136+X136+Z136+AB136+AD136+AF136+AH136+AJ136+AL136+AN136+AP136+AR136+AT136+AV136+AZ136+AX136+BB136)</f>
        <v>0</v>
      </c>
      <c r="J136" s="46">
        <f>N136+R136+X136+AB136+AD136+AH136+AP136+AX136</f>
        <v>0</v>
      </c>
      <c r="K136" s="65">
        <f>P136+T136+V136+Z136+AF136+AJ136+AL136+AN136+AR136+AT136+AV136+AZ136+BB136</f>
        <v>0</v>
      </c>
      <c r="L136" s="17"/>
      <c r="M136" s="66"/>
      <c r="N136" s="67">
        <f>IF(M136,LOOKUP(M136,{1;2;3;4;5;6;7;8;9;10;11;12;13;14;15;16;17;18;19;20;21},{30;25;21;18;16;15;14;13;12;11;10;9;8;7;6;5;4;3;2;1;0}),0)</f>
        <v>0</v>
      </c>
      <c r="O136" s="66"/>
      <c r="P136" s="69">
        <f>IF(O136,LOOKUP(O136,{1;2;3;4;5;6;7;8;9;10;11;12;13;14;15;16;17;18;19;20;21},{30;25;21;18;16;15;14;13;12;11;10;9;8;7;6;5;4;3;2;1;0}),0)</f>
        <v>0</v>
      </c>
      <c r="Q136" s="70"/>
      <c r="R136" s="67">
        <f>IF(Q136,LOOKUP(Q136,{1;2;3;4;5;6;7;8;9;10;11;12;13;14;15;16;17;18;19;20;21},{30;25;21;18;16;15;14;13;12;11;10;9;8;7;6;5;4;3;2;1;0}),0)</f>
        <v>0</v>
      </c>
      <c r="S136" s="70"/>
      <c r="T136" s="69">
        <f>IF(S136,LOOKUP(S136,{1;2;3;4;5;6;7;8;9;10;11;12;13;14;15;16;17;18;19;20;21},{30;25;21;18;16;15;14;13;12;11;10;9;8;7;6;5;4;3;2;1;0}),0)</f>
        <v>0</v>
      </c>
      <c r="U136" s="70"/>
      <c r="V136" s="71">
        <f>IF(U136,LOOKUP(U136,{1;2;3;4;5;6;7;8;9;10;11;12;13;14;15;16;17;18;19;20;21},{60;50;42;36;32;30;28;26;24;22;20;18;16;14;12;10;8;6;4;2;0}),0)</f>
        <v>0</v>
      </c>
      <c r="W136" s="70"/>
      <c r="X136" s="67">
        <f>IF(W136,LOOKUP(W136,{1;2;3;4;5;6;7;8;9;10;11;12;13;14;15;16;17;18;19;20;21},{60;50;42;36;32;30;28;26;24;22;20;18;16;14;12;10;8;6;4;2;0}),0)</f>
        <v>0</v>
      </c>
      <c r="Y136" s="70"/>
      <c r="Z136" s="71">
        <f>IF(Y136,LOOKUP(Y136,{1;2;3;4;5;6;7;8;9;10;11;12;13;14;15;16;17;18;19;20;21},{60;50;42;36;32;30;28;26;24;22;20;18;16;14;12;10;8;6;4;2;0}),0)</f>
        <v>0</v>
      </c>
      <c r="AA136" s="70"/>
      <c r="AB136" s="67">
        <f>IF(AA136,LOOKUP(AA136,{1;2;3;4;5;6;7;8;9;10;11;12;13;14;15;16;17;18;19;20;21},{60;50;42;36;32;30;28;26;24;22;20;18;16;14;12;10;8;6;4;2;0}),0)</f>
        <v>0</v>
      </c>
      <c r="AC136" s="70"/>
      <c r="AD136" s="67">
        <f>IF(AC136,LOOKUP(AC136,{1;2;3;4;5;6;7;8;9;10;11;12;13;14;15;16;17;18;19;20;21},{30;25;21;18;16;15;14;13;12;11;10;9;8;7;6;5;4;3;2;1;0}),0)</f>
        <v>0</v>
      </c>
      <c r="AE136" s="70"/>
      <c r="AF136" s="69">
        <f>IF(AE136,LOOKUP(AE136,{1;2;3;4;5;6;7;8;9;10;11;12;13;14;15;16;17;18;19;20;21},{30;25;21;18;16;15;14;13;12;11;10;9;8;7;6;5;4;3;2;1;0}),0)</f>
        <v>0</v>
      </c>
      <c r="AG136" s="70"/>
      <c r="AH136" s="67">
        <f>IF(AG136,LOOKUP(AG136,{1;2;3;4;5;6;7;8;9;10;11;12;13;14;15;16;17;18;19;20;21},{30;25;21;18;16;15;14;13;12;11;10;9;8;7;6;5;4;3;2;1;0}),0)</f>
        <v>0</v>
      </c>
      <c r="AI136" s="70"/>
      <c r="AJ136" s="69">
        <f>IF(AI136,LOOKUP(AI136,{1;2;3;4;5;6;7;8;9;10;11;12;13;14;15;16;17;18;19;20;21},{30;25;21;18;16;15;14;13;12;11;10;9;8;7;6;5;4;3;2;1;0}),0)</f>
        <v>0</v>
      </c>
      <c r="AK136" s="70"/>
      <c r="AL136" s="69">
        <f>IF(AK136,LOOKUP(AK136,{1;2;3;4;5;6;7;8;9;10;11;12;13;14;15;16;17;18;19;20;21},{15;12.5;10.5;9;8;7.5;7;6.5;6;5.5;5;4.5;4;3.5;3;2.5;2;1.5;1;0.5;0}),0)</f>
        <v>0</v>
      </c>
      <c r="AM136" s="70"/>
      <c r="AN136" s="73">
        <f>IF(AM136,LOOKUP(AM136,{1;2;3;4;5;6;7;8;9;10;11;12;13;14;15;16;17;18;19;20;21},{15;12.5;10.5;9;8;7.5;7;6.5;6;5.5;5;4.5;4;3.5;3;2.5;2;1.5;1;0.5;0}),0)</f>
        <v>0</v>
      </c>
      <c r="AO136" s="70"/>
      <c r="AP136" s="67">
        <f>IF(AO136,LOOKUP(AO136,{1;2;3;4;5;6;7;8;9;10;11;12;13;14;15;16;17;18;19;20;21},{30;25;21;18;16;15;14;13;12;11;10;9;8;7;6;5;4;3;2;1;0}),0)</f>
        <v>0</v>
      </c>
      <c r="AQ136" s="70"/>
      <c r="AR136" s="69">
        <f>IF(AQ136,LOOKUP(AQ136,{1;2;3;4;5;6;7;8;9;10;11;12;13;14;15;16;17;18;19;20;21},{30;25;21;18;16;15;14;13;12;11;10;9;8;7;6;5;4;3;2;1;0}),0)</f>
        <v>0</v>
      </c>
      <c r="AS136" s="70"/>
      <c r="AT136" s="69">
        <f>IF(AS136,LOOKUP(AS136,{1;2;3;4;5;6;7;8;9;10;11;12;13;14;15;16;17;18;19;20;21},{30;25;21;18;16;15;14;13;12;11;10;9;8;7;6;5;4;3;2;1;0}),0)</f>
        <v>0</v>
      </c>
      <c r="AU136" s="70"/>
      <c r="AV136" s="69">
        <f>IF(AU136,LOOKUP(AU136,{1;2;3;4;5;6;7;8;9;10;11;12;13;14;15;16;17;18;19;20;21},{30;25;21;18;16;15;14;13;12;11;10;9;8;7;6;5;4;3;2;1;0}),0)</f>
        <v>0</v>
      </c>
      <c r="AW136" s="70"/>
      <c r="AX136" s="74">
        <f>IF(AW136,LOOKUP(AW136,{1;2;3;4;5;6;7;8;9;10;11;12;13;14;15;16;17;18;19;20;21},{60;50;42;36;32;30;28;26;24;22;20;18;16;14;12;10;8;6;4;2;0}),0)</f>
        <v>0</v>
      </c>
      <c r="AY136" s="70"/>
      <c r="AZ136" s="71">
        <f>IF(AY136,LOOKUP(AY136,{1;2;3;4;5;6;7;8;9;10;11;12;13;14;15;16;17;18;19;20;21},{60;50;42;36;32;30;28;26;24;22;20;18;16;14;12;10;8;6;4;2;0}),0)</f>
        <v>0</v>
      </c>
      <c r="BA136" s="70"/>
      <c r="BB136" s="71">
        <f>IF(BA136,LOOKUP(BA136,{1;2;3;4;5;6;7;8;9;10;11;12;13;14;15;16;17;18;19;20;21},{60;50;42;36;32;30;28;26;24;22;20;18;16;14;12;10;8;6;4;2;0}),0)</f>
        <v>0</v>
      </c>
      <c r="BC136" s="56">
        <f t="shared" si="2"/>
        <v>0</v>
      </c>
    </row>
    <row r="137" spans="1:55" ht="16" customHeight="1" x14ac:dyDescent="0.2">
      <c r="A137" s="57">
        <f>RANK(I137,$I$6:$I$253)</f>
        <v>106</v>
      </c>
      <c r="B137" s="58">
        <v>3501104</v>
      </c>
      <c r="C137" s="75" t="s">
        <v>254</v>
      </c>
      <c r="D137" s="76" t="s">
        <v>281</v>
      </c>
      <c r="E137" s="61" t="str">
        <f>C137&amp;D137</f>
        <v>OscarIVARS</v>
      </c>
      <c r="F137" s="62">
        <v>2017</v>
      </c>
      <c r="G137" s="80"/>
      <c r="H137" s="63" t="str">
        <f>IF(ISBLANK(G137),"",IF(G137&gt;1994.9,"U23","SR"))</f>
        <v/>
      </c>
      <c r="I137" s="64">
        <f>(N137+P137+R137+T137+V137+X137+Z137+AB137+AD137+AF137+AH137+AJ137+AL137+AN137+AP137+AR137+AT137+AV137+AZ137+AX137+BB137)</f>
        <v>0</v>
      </c>
      <c r="J137" s="46">
        <f>N137+R137+X137+AB137+AD137+AH137+AP137+AX137</f>
        <v>0</v>
      </c>
      <c r="K137" s="65">
        <f>P137+T137+V137+Z137+AF137+AJ137+AL137+AN137+AR137+AT137+AV137+AZ137+BB137</f>
        <v>0</v>
      </c>
      <c r="L137" s="17"/>
      <c r="M137" s="66"/>
      <c r="N137" s="67">
        <f>IF(M137,LOOKUP(M137,{1;2;3;4;5;6;7;8;9;10;11;12;13;14;15;16;17;18;19;20;21},{30;25;21;18;16;15;14;13;12;11;10;9;8;7;6;5;4;3;2;1;0}),0)</f>
        <v>0</v>
      </c>
      <c r="O137" s="66"/>
      <c r="P137" s="69">
        <f>IF(O137,LOOKUP(O137,{1;2;3;4;5;6;7;8;9;10;11;12;13;14;15;16;17;18;19;20;21},{30;25;21;18;16;15;14;13;12;11;10;9;8;7;6;5;4;3;2;1;0}),0)</f>
        <v>0</v>
      </c>
      <c r="Q137" s="70"/>
      <c r="R137" s="67">
        <f>IF(Q137,LOOKUP(Q137,{1;2;3;4;5;6;7;8;9;10;11;12;13;14;15;16;17;18;19;20;21},{30;25;21;18;16;15;14;13;12;11;10;9;8;7;6;5;4;3;2;1;0}),0)</f>
        <v>0</v>
      </c>
      <c r="S137" s="70"/>
      <c r="T137" s="69">
        <f>IF(S137,LOOKUP(S137,{1;2;3;4;5;6;7;8;9;10;11;12;13;14;15;16;17;18;19;20;21},{30;25;21;18;16;15;14;13;12;11;10;9;8;7;6;5;4;3;2;1;0}),0)</f>
        <v>0</v>
      </c>
      <c r="U137" s="70"/>
      <c r="V137" s="71">
        <f>IF(U137,LOOKUP(U137,{1;2;3;4;5;6;7;8;9;10;11;12;13;14;15;16;17;18;19;20;21},{60;50;42;36;32;30;28;26;24;22;20;18;16;14;12;10;8;6;4;2;0}),0)</f>
        <v>0</v>
      </c>
      <c r="W137" s="70"/>
      <c r="X137" s="67">
        <f>IF(W137,LOOKUP(W137,{1;2;3;4;5;6;7;8;9;10;11;12;13;14;15;16;17;18;19;20;21},{60;50;42;36;32;30;28;26;24;22;20;18;16;14;12;10;8;6;4;2;0}),0)</f>
        <v>0</v>
      </c>
      <c r="Y137" s="70"/>
      <c r="Z137" s="71">
        <f>IF(Y137,LOOKUP(Y137,{1;2;3;4;5;6;7;8;9;10;11;12;13;14;15;16;17;18;19;20;21},{60;50;42;36;32;30;28;26;24;22;20;18;16;14;12;10;8;6;4;2;0}),0)</f>
        <v>0</v>
      </c>
      <c r="AA137" s="70"/>
      <c r="AB137" s="67">
        <f>IF(AA137,LOOKUP(AA137,{1;2;3;4;5;6;7;8;9;10;11;12;13;14;15;16;17;18;19;20;21},{60;50;42;36;32;30;28;26;24;22;20;18;16;14;12;10;8;6;4;2;0}),0)</f>
        <v>0</v>
      </c>
      <c r="AC137" s="70"/>
      <c r="AD137" s="67">
        <f>IF(AC137,LOOKUP(AC137,{1;2;3;4;5;6;7;8;9;10;11;12;13;14;15;16;17;18;19;20;21},{30;25;21;18;16;15;14;13;12;11;10;9;8;7;6;5;4;3;2;1;0}),0)</f>
        <v>0</v>
      </c>
      <c r="AE137" s="70"/>
      <c r="AF137" s="69">
        <f>IF(AE137,LOOKUP(AE137,{1;2;3;4;5;6;7;8;9;10;11;12;13;14;15;16;17;18;19;20;21},{30;25;21;18;16;15;14;13;12;11;10;9;8;7;6;5;4;3;2;1;0}),0)</f>
        <v>0</v>
      </c>
      <c r="AG137" s="70"/>
      <c r="AH137" s="67">
        <f>IF(AG137,LOOKUP(AG137,{1;2;3;4;5;6;7;8;9;10;11;12;13;14;15;16;17;18;19;20;21},{30;25;21;18;16;15;14;13;12;11;10;9;8;7;6;5;4;3;2;1;0}),0)</f>
        <v>0</v>
      </c>
      <c r="AI137" s="70"/>
      <c r="AJ137" s="69">
        <f>IF(AI137,LOOKUP(AI137,{1;2;3;4;5;6;7;8;9;10;11;12;13;14;15;16;17;18;19;20;21},{30;25;21;18;16;15;14;13;12;11;10;9;8;7;6;5;4;3;2;1;0}),0)</f>
        <v>0</v>
      </c>
      <c r="AK137" s="70"/>
      <c r="AL137" s="69">
        <f>IF(AK137,LOOKUP(AK137,{1;2;3;4;5;6;7;8;9;10;11;12;13;14;15;16;17;18;19;20;21},{15;12.5;10.5;9;8;7.5;7;6.5;6;5.5;5;4.5;4;3.5;3;2.5;2;1.5;1;0.5;0}),0)</f>
        <v>0</v>
      </c>
      <c r="AM137" s="70"/>
      <c r="AN137" s="73">
        <f>IF(AM137,LOOKUP(AM137,{1;2;3;4;5;6;7;8;9;10;11;12;13;14;15;16;17;18;19;20;21},{15;12.5;10.5;9;8;7.5;7;6.5;6;5.5;5;4.5;4;3.5;3;2.5;2;1.5;1;0.5;0}),0)</f>
        <v>0</v>
      </c>
      <c r="AO137" s="70"/>
      <c r="AP137" s="67">
        <f>IF(AO137,LOOKUP(AO137,{1;2;3;4;5;6;7;8;9;10;11;12;13;14;15;16;17;18;19;20;21},{30;25;21;18;16;15;14;13;12;11;10;9;8;7;6;5;4;3;2;1;0}),0)</f>
        <v>0</v>
      </c>
      <c r="AQ137" s="70"/>
      <c r="AR137" s="69">
        <f>IF(AQ137,LOOKUP(AQ137,{1;2;3;4;5;6;7;8;9;10;11;12;13;14;15;16;17;18;19;20;21},{30;25;21;18;16;15;14;13;12;11;10;9;8;7;6;5;4;3;2;1;0}),0)</f>
        <v>0</v>
      </c>
      <c r="AS137" s="70"/>
      <c r="AT137" s="69">
        <f>IF(AS137,LOOKUP(AS137,{1;2;3;4;5;6;7;8;9;10;11;12;13;14;15;16;17;18;19;20;21},{30;25;21;18;16;15;14;13;12;11;10;9;8;7;6;5;4;3;2;1;0}),0)</f>
        <v>0</v>
      </c>
      <c r="AU137" s="70"/>
      <c r="AV137" s="69">
        <f>IF(AU137,LOOKUP(AU137,{1;2;3;4;5;6;7;8;9;10;11;12;13;14;15;16;17;18;19;20;21},{30;25;21;18;16;15;14;13;12;11;10;9;8;7;6;5;4;3;2;1;0}),0)</f>
        <v>0</v>
      </c>
      <c r="AW137" s="70"/>
      <c r="AX137" s="74">
        <f>IF(AW137,LOOKUP(AW137,{1;2;3;4;5;6;7;8;9;10;11;12;13;14;15;16;17;18;19;20;21},{60;50;42;36;32;30;28;26;24;22;20;18;16;14;12;10;8;6;4;2;0}),0)</f>
        <v>0</v>
      </c>
      <c r="AY137" s="70"/>
      <c r="AZ137" s="71">
        <f>IF(AY137,LOOKUP(AY137,{1;2;3;4;5;6;7;8;9;10;11;12;13;14;15;16;17;18;19;20;21},{60;50;42;36;32;30;28;26;24;22;20;18;16;14;12;10;8;6;4;2;0}),0)</f>
        <v>0</v>
      </c>
      <c r="BA137" s="70"/>
      <c r="BB137" s="71">
        <f>IF(BA137,LOOKUP(BA137,{1;2;3;4;5;6;7;8;9;10;11;12;13;14;15;16;17;18;19;20;21},{60;50;42;36;32;30;28;26;24;22;20;18;16;14;12;10;8;6;4;2;0}),0)</f>
        <v>0</v>
      </c>
      <c r="BC137" s="56">
        <f t="shared" si="2"/>
        <v>0</v>
      </c>
    </row>
    <row r="138" spans="1:55" ht="16" customHeight="1" x14ac:dyDescent="0.2">
      <c r="A138" s="57">
        <f>RANK(I138,$I$6:$I$253)</f>
        <v>106</v>
      </c>
      <c r="B138" s="58">
        <v>3100217</v>
      </c>
      <c r="C138" s="59" t="s">
        <v>282</v>
      </c>
      <c r="D138" s="60" t="s">
        <v>283</v>
      </c>
      <c r="E138" s="61" t="str">
        <f>C138&amp;D138</f>
        <v>KnuteJOHNSGAARD</v>
      </c>
      <c r="F138" s="62">
        <v>2017</v>
      </c>
      <c r="G138" s="58">
        <v>1992</v>
      </c>
      <c r="H138" s="63" t="str">
        <f>IF(ISBLANK(G138),"",IF(G138&gt;1994.9,"U23","SR"))</f>
        <v>SR</v>
      </c>
      <c r="I138" s="64">
        <f>(N138+P138+R138+T138+V138+X138+Z138+AB138+AD138+AF138+AH138+AJ138+AL138+AN138+AP138+AR138+AT138+AV138+AZ138+AX138+BB138)</f>
        <v>0</v>
      </c>
      <c r="J138" s="46">
        <f>N138+R138+X138+AB138+AD138+AH138+AP138+AX138</f>
        <v>0</v>
      </c>
      <c r="K138" s="65">
        <f>P138+T138+V138+Z138+AF138+AJ138+AL138+AN138+AR138+AT138+AV138+AZ138+BB138</f>
        <v>0</v>
      </c>
      <c r="L138" s="17"/>
      <c r="M138" s="66"/>
      <c r="N138" s="67">
        <f>IF(M138,LOOKUP(M138,{1;2;3;4;5;6;7;8;9;10;11;12;13;14;15;16;17;18;19;20;21},{30;25;21;18;16;15;14;13;12;11;10;9;8;7;6;5;4;3;2;1;0}),0)</f>
        <v>0</v>
      </c>
      <c r="O138" s="66"/>
      <c r="P138" s="69">
        <f>IF(O138,LOOKUP(O138,{1;2;3;4;5;6;7;8;9;10;11;12;13;14;15;16;17;18;19;20;21},{30;25;21;18;16;15;14;13;12;11;10;9;8;7;6;5;4;3;2;1;0}),0)</f>
        <v>0</v>
      </c>
      <c r="Q138" s="70"/>
      <c r="R138" s="67">
        <f>IF(Q138,LOOKUP(Q138,{1;2;3;4;5;6;7;8;9;10;11;12;13;14;15;16;17;18;19;20;21},{30;25;21;18;16;15;14;13;12;11;10;9;8;7;6;5;4;3;2;1;0}),0)</f>
        <v>0</v>
      </c>
      <c r="S138" s="70"/>
      <c r="T138" s="69">
        <f>IF(S138,LOOKUP(S138,{1;2;3;4;5;6;7;8;9;10;11;12;13;14;15;16;17;18;19;20;21},{30;25;21;18;16;15;14;13;12;11;10;9;8;7;6;5;4;3;2;1;0}),0)</f>
        <v>0</v>
      </c>
      <c r="U138" s="70"/>
      <c r="V138" s="71">
        <f>IF(U138,LOOKUP(U138,{1;2;3;4;5;6;7;8;9;10;11;12;13;14;15;16;17;18;19;20;21},{60;50;42;36;32;30;28;26;24;22;20;18;16;14;12;10;8;6;4;2;0}),0)</f>
        <v>0</v>
      </c>
      <c r="W138" s="70"/>
      <c r="X138" s="67">
        <f>IF(W138,LOOKUP(W138,{1;2;3;4;5;6;7;8;9;10;11;12;13;14;15;16;17;18;19;20;21},{60;50;42;36;32;30;28;26;24;22;20;18;16;14;12;10;8;6;4;2;0}),0)</f>
        <v>0</v>
      </c>
      <c r="Y138" s="70"/>
      <c r="Z138" s="71">
        <f>IF(Y138,LOOKUP(Y138,{1;2;3;4;5;6;7;8;9;10;11;12;13;14;15;16;17;18;19;20;21},{60;50;42;36;32;30;28;26;24;22;20;18;16;14;12;10;8;6;4;2;0}),0)</f>
        <v>0</v>
      </c>
      <c r="AA138" s="70"/>
      <c r="AB138" s="67">
        <f>IF(AA138,LOOKUP(AA138,{1;2;3;4;5;6;7;8;9;10;11;12;13;14;15;16;17;18;19;20;21},{60;50;42;36;32;30;28;26;24;22;20;18;16;14;12;10;8;6;4;2;0}),0)</f>
        <v>0</v>
      </c>
      <c r="AC138" s="70"/>
      <c r="AD138" s="67">
        <f>IF(AC138,LOOKUP(AC138,{1;2;3;4;5;6;7;8;9;10;11;12;13;14;15;16;17;18;19;20;21},{30;25;21;18;16;15;14;13;12;11;10;9;8;7;6;5;4;3;2;1;0}),0)</f>
        <v>0</v>
      </c>
      <c r="AE138" s="70"/>
      <c r="AF138" s="69">
        <f>IF(AE138,LOOKUP(AE138,{1;2;3;4;5;6;7;8;9;10;11;12;13;14;15;16;17;18;19;20;21},{30;25;21;18;16;15;14;13;12;11;10;9;8;7;6;5;4;3;2;1;0}),0)</f>
        <v>0</v>
      </c>
      <c r="AG138" s="70"/>
      <c r="AH138" s="67">
        <f>IF(AG138,LOOKUP(AG138,{1;2;3;4;5;6;7;8;9;10;11;12;13;14;15;16;17;18;19;20;21},{30;25;21;18;16;15;14;13;12;11;10;9;8;7;6;5;4;3;2;1;0}),0)</f>
        <v>0</v>
      </c>
      <c r="AI138" s="70"/>
      <c r="AJ138" s="69">
        <f>IF(AI138,LOOKUP(AI138,{1;2;3;4;5;6;7;8;9;10;11;12;13;14;15;16;17;18;19;20;21},{30;25;21;18;16;15;14;13;12;11;10;9;8;7;6;5;4;3;2;1;0}),0)</f>
        <v>0</v>
      </c>
      <c r="AK138" s="70"/>
      <c r="AL138" s="69">
        <f>IF(AK138,LOOKUP(AK138,{1;2;3;4;5;6;7;8;9;10;11;12;13;14;15;16;17;18;19;20;21},{15;12.5;10.5;9;8;7.5;7;6.5;6;5.5;5;4.5;4;3.5;3;2.5;2;1.5;1;0.5;0}),0)</f>
        <v>0</v>
      </c>
      <c r="AM138" s="70"/>
      <c r="AN138" s="73">
        <f>IF(AM138,LOOKUP(AM138,{1;2;3;4;5;6;7;8;9;10;11;12;13;14;15;16;17;18;19;20;21},{15;12.5;10.5;9;8;7.5;7;6.5;6;5.5;5;4.5;4;3.5;3;2.5;2;1.5;1;0.5;0}),0)</f>
        <v>0</v>
      </c>
      <c r="AO138" s="70"/>
      <c r="AP138" s="67">
        <f>IF(AO138,LOOKUP(AO138,{1;2;3;4;5;6;7;8;9;10;11;12;13;14;15;16;17;18;19;20;21},{30;25;21;18;16;15;14;13;12;11;10;9;8;7;6;5;4;3;2;1;0}),0)</f>
        <v>0</v>
      </c>
      <c r="AQ138" s="70"/>
      <c r="AR138" s="69">
        <f>IF(AQ138,LOOKUP(AQ138,{1;2;3;4;5;6;7;8;9;10;11;12;13;14;15;16;17;18;19;20;21},{30;25;21;18;16;15;14;13;12;11;10;9;8;7;6;5;4;3;2;1;0}),0)</f>
        <v>0</v>
      </c>
      <c r="AS138" s="70"/>
      <c r="AT138" s="69">
        <f>IF(AS138,LOOKUP(AS138,{1;2;3;4;5;6;7;8;9;10;11;12;13;14;15;16;17;18;19;20;21},{30;25;21;18;16;15;14;13;12;11;10;9;8;7;6;5;4;3;2;1;0}),0)</f>
        <v>0</v>
      </c>
      <c r="AU138" s="70"/>
      <c r="AV138" s="69">
        <f>IF(AU138,LOOKUP(AU138,{1;2;3;4;5;6;7;8;9;10;11;12;13;14;15;16;17;18;19;20;21},{30;25;21;18;16;15;14;13;12;11;10;9;8;7;6;5;4;3;2;1;0}),0)</f>
        <v>0</v>
      </c>
      <c r="AW138" s="70"/>
      <c r="AX138" s="74">
        <f>IF(AW138,LOOKUP(AW138,{1;2;3;4;5;6;7;8;9;10;11;12;13;14;15;16;17;18;19;20;21},{60;50;42;36;32;30;28;26;24;22;20;18;16;14;12;10;8;6;4;2;0}),0)</f>
        <v>0</v>
      </c>
      <c r="AY138" s="70"/>
      <c r="AZ138" s="71">
        <f>IF(AY138,LOOKUP(AY138,{1;2;3;4;5;6;7;8;9;10;11;12;13;14;15;16;17;18;19;20;21},{60;50;42;36;32;30;28;26;24;22;20;18;16;14;12;10;8;6;4;2;0}),0)</f>
        <v>0</v>
      </c>
      <c r="BA138" s="70"/>
      <c r="BB138" s="71">
        <f>IF(BA138,LOOKUP(BA138,{1;2;3;4;5;6;7;8;9;10;11;12;13;14;15;16;17;18;19;20;21},{60;50;42;36;32;30;28;26;24;22;20;18;16;14;12;10;8;6;4;2;0}),0)</f>
        <v>0</v>
      </c>
      <c r="BC138" s="56">
        <f t="shared" si="2"/>
        <v>0</v>
      </c>
    </row>
    <row r="139" spans="1:55" ht="16" customHeight="1" x14ac:dyDescent="0.2">
      <c r="A139" s="57">
        <f>RANK(I139,$I$6:$I$253)</f>
        <v>106</v>
      </c>
      <c r="B139" s="58">
        <v>3100268</v>
      </c>
      <c r="C139" s="75" t="s">
        <v>246</v>
      </c>
      <c r="D139" s="76" t="s">
        <v>284</v>
      </c>
      <c r="E139" s="61" t="str">
        <f>C139&amp;D139</f>
        <v>RussellKENNEDY</v>
      </c>
      <c r="F139" s="62">
        <v>2017</v>
      </c>
      <c r="G139" s="58">
        <v>1991</v>
      </c>
      <c r="H139" s="63" t="str">
        <f>IF(ISBLANK(G139),"",IF(G139&gt;1994.9,"U23","SR"))</f>
        <v>SR</v>
      </c>
      <c r="I139" s="64">
        <f>(N139+P139+R139+T139+V139+X139+Z139+AB139+AD139+AF139+AH139+AJ139+AL139+AN139+AP139+AR139+AT139+AV139+AZ139+AX139+BB139)</f>
        <v>0</v>
      </c>
      <c r="J139" s="46">
        <f>N139+R139+X139+AB139+AD139+AH139+AP139+AX139</f>
        <v>0</v>
      </c>
      <c r="K139" s="65">
        <f>P139+T139+V139+Z139+AF139+AJ139+AL139+AN139+AR139+AT139+AV139+AZ139+BB139</f>
        <v>0</v>
      </c>
      <c r="L139" s="17"/>
      <c r="M139" s="66"/>
      <c r="N139" s="67">
        <f>IF(M139,LOOKUP(M139,{1;2;3;4;5;6;7;8;9;10;11;12;13;14;15;16;17;18;19;20;21},{30;25;21;18;16;15;14;13;12;11;10;9;8;7;6;5;4;3;2;1;0}),0)</f>
        <v>0</v>
      </c>
      <c r="O139" s="66"/>
      <c r="P139" s="69">
        <f>IF(O139,LOOKUP(O139,{1;2;3;4;5;6;7;8;9;10;11;12;13;14;15;16;17;18;19;20;21},{30;25;21;18;16;15;14;13;12;11;10;9;8;7;6;5;4;3;2;1;0}),0)</f>
        <v>0</v>
      </c>
      <c r="Q139" s="70"/>
      <c r="R139" s="67">
        <f>IF(Q139,LOOKUP(Q139,{1;2;3;4;5;6;7;8;9;10;11;12;13;14;15;16;17;18;19;20;21},{30;25;21;18;16;15;14;13;12;11;10;9;8;7;6;5;4;3;2;1;0}),0)</f>
        <v>0</v>
      </c>
      <c r="S139" s="70"/>
      <c r="T139" s="69">
        <f>IF(S139,LOOKUP(S139,{1;2;3;4;5;6;7;8;9;10;11;12;13;14;15;16;17;18;19;20;21},{30;25;21;18;16;15;14;13;12;11;10;9;8;7;6;5;4;3;2;1;0}),0)</f>
        <v>0</v>
      </c>
      <c r="U139" s="70"/>
      <c r="V139" s="71">
        <f>IF(U139,LOOKUP(U139,{1;2;3;4;5;6;7;8;9;10;11;12;13;14;15;16;17;18;19;20;21},{60;50;42;36;32;30;28;26;24;22;20;18;16;14;12;10;8;6;4;2;0}),0)</f>
        <v>0</v>
      </c>
      <c r="W139" s="70"/>
      <c r="X139" s="67">
        <f>IF(W139,LOOKUP(W139,{1;2;3;4;5;6;7;8;9;10;11;12;13;14;15;16;17;18;19;20;21},{60;50;42;36;32;30;28;26;24;22;20;18;16;14;12;10;8;6;4;2;0}),0)</f>
        <v>0</v>
      </c>
      <c r="Y139" s="70"/>
      <c r="Z139" s="71">
        <f>IF(Y139,LOOKUP(Y139,{1;2;3;4;5;6;7;8;9;10;11;12;13;14;15;16;17;18;19;20;21},{60;50;42;36;32;30;28;26;24;22;20;18;16;14;12;10;8;6;4;2;0}),0)</f>
        <v>0</v>
      </c>
      <c r="AA139" s="70"/>
      <c r="AB139" s="67">
        <f>IF(AA139,LOOKUP(AA139,{1;2;3;4;5;6;7;8;9;10;11;12;13;14;15;16;17;18;19;20;21},{60;50;42;36;32;30;28;26;24;22;20;18;16;14;12;10;8;6;4;2;0}),0)</f>
        <v>0</v>
      </c>
      <c r="AC139" s="70"/>
      <c r="AD139" s="67">
        <f>IF(AC139,LOOKUP(AC139,{1;2;3;4;5;6;7;8;9;10;11;12;13;14;15;16;17;18;19;20;21},{30;25;21;18;16;15;14;13;12;11;10;9;8;7;6;5;4;3;2;1;0}),0)</f>
        <v>0</v>
      </c>
      <c r="AE139" s="70"/>
      <c r="AF139" s="69">
        <f>IF(AE139,LOOKUP(AE139,{1;2;3;4;5;6;7;8;9;10;11;12;13;14;15;16;17;18;19;20;21},{30;25;21;18;16;15;14;13;12;11;10;9;8;7;6;5;4;3;2;1;0}),0)</f>
        <v>0</v>
      </c>
      <c r="AG139" s="70"/>
      <c r="AH139" s="67">
        <f>IF(AG139,LOOKUP(AG139,{1;2;3;4;5;6;7;8;9;10;11;12;13;14;15;16;17;18;19;20;21},{30;25;21;18;16;15;14;13;12;11;10;9;8;7;6;5;4;3;2;1;0}),0)</f>
        <v>0</v>
      </c>
      <c r="AI139" s="70"/>
      <c r="AJ139" s="69">
        <f>IF(AI139,LOOKUP(AI139,{1;2;3;4;5;6;7;8;9;10;11;12;13;14;15;16;17;18;19;20;21},{30;25;21;18;16;15;14;13;12;11;10;9;8;7;6;5;4;3;2;1;0}),0)</f>
        <v>0</v>
      </c>
      <c r="AK139" s="70"/>
      <c r="AL139" s="69">
        <f>IF(AK139,LOOKUP(AK139,{1;2;3;4;5;6;7;8;9;10;11;12;13;14;15;16;17;18;19;20;21},{15;12.5;10.5;9;8;7.5;7;6.5;6;5.5;5;4.5;4;3.5;3;2.5;2;1.5;1;0.5;0}),0)</f>
        <v>0</v>
      </c>
      <c r="AM139" s="70"/>
      <c r="AN139" s="73">
        <f>IF(AM139,LOOKUP(AM139,{1;2;3;4;5;6;7;8;9;10;11;12;13;14;15;16;17;18;19;20;21},{15;12.5;10.5;9;8;7.5;7;6.5;6;5.5;5;4.5;4;3.5;3;2.5;2;1.5;1;0.5;0}),0)</f>
        <v>0</v>
      </c>
      <c r="AO139" s="70"/>
      <c r="AP139" s="67">
        <f>IF(AO139,LOOKUP(AO139,{1;2;3;4;5;6;7;8;9;10;11;12;13;14;15;16;17;18;19;20;21},{30;25;21;18;16;15;14;13;12;11;10;9;8;7;6;5;4;3;2;1;0}),0)</f>
        <v>0</v>
      </c>
      <c r="AQ139" s="70"/>
      <c r="AR139" s="69">
        <f>IF(AQ139,LOOKUP(AQ139,{1;2;3;4;5;6;7;8;9;10;11;12;13;14;15;16;17;18;19;20;21},{30;25;21;18;16;15;14;13;12;11;10;9;8;7;6;5;4;3;2;1;0}),0)</f>
        <v>0</v>
      </c>
      <c r="AS139" s="70"/>
      <c r="AT139" s="69">
        <f>IF(AS139,LOOKUP(AS139,{1;2;3;4;5;6;7;8;9;10;11;12;13;14;15;16;17;18;19;20;21},{30;25;21;18;16;15;14;13;12;11;10;9;8;7;6;5;4;3;2;1;0}),0)</f>
        <v>0</v>
      </c>
      <c r="AU139" s="70"/>
      <c r="AV139" s="69">
        <f>IF(AU139,LOOKUP(AU139,{1;2;3;4;5;6;7;8;9;10;11;12;13;14;15;16;17;18;19;20;21},{30;25;21;18;16;15;14;13;12;11;10;9;8;7;6;5;4;3;2;1;0}),0)</f>
        <v>0</v>
      </c>
      <c r="AW139" s="70"/>
      <c r="AX139" s="74">
        <f>IF(AW139,LOOKUP(AW139,{1;2;3;4;5;6;7;8;9;10;11;12;13;14;15;16;17;18;19;20;21},{60;50;42;36;32;30;28;26;24;22;20;18;16;14;12;10;8;6;4;2;0}),0)</f>
        <v>0</v>
      </c>
      <c r="AY139" s="70"/>
      <c r="AZ139" s="71">
        <f>IF(AY139,LOOKUP(AY139,{1;2;3;4;5;6;7;8;9;10;11;12;13;14;15;16;17;18;19;20;21},{60;50;42;36;32;30;28;26;24;22;20;18;16;14;12;10;8;6;4;2;0}),0)</f>
        <v>0</v>
      </c>
      <c r="BA139" s="70"/>
      <c r="BB139" s="71">
        <f>IF(BA139,LOOKUP(BA139,{1;2;3;4;5;6;7;8;9;10;11;12;13;14;15;16;17;18;19;20;21},{60;50;42;36;32;30;28;26;24;22;20;18;16;14;12;10;8;6;4;2;0}),0)</f>
        <v>0</v>
      </c>
      <c r="BC139" s="56">
        <f t="shared" si="2"/>
        <v>0</v>
      </c>
    </row>
    <row r="140" spans="1:55" ht="16" customHeight="1" x14ac:dyDescent="0.2">
      <c r="A140" s="57">
        <f>RANK(I140,$I$6:$I$253)</f>
        <v>106</v>
      </c>
      <c r="B140" s="58">
        <v>3530722</v>
      </c>
      <c r="C140" s="59" t="s">
        <v>285</v>
      </c>
      <c r="D140" s="60" t="s">
        <v>286</v>
      </c>
      <c r="E140" s="61" t="str">
        <f>C140&amp;D140</f>
        <v>SawyerKESSELHEIM</v>
      </c>
      <c r="F140" s="62">
        <v>2017</v>
      </c>
      <c r="G140" s="58">
        <v>1993</v>
      </c>
      <c r="H140" s="63" t="str">
        <f>IF(ISBLANK(G140),"",IF(G140&gt;1994.9,"U23","SR"))</f>
        <v>SR</v>
      </c>
      <c r="I140" s="64">
        <f>(N140+P140+R140+T140+V140+X140+Z140+AB140+AD140+AF140+AH140+AJ140+AL140+AN140+AP140+AR140+AT140+AV140+AZ140+AX140+BB140)</f>
        <v>0</v>
      </c>
      <c r="J140" s="46">
        <f>N140+R140+X140+AB140+AD140+AH140+AP140+AX140</f>
        <v>0</v>
      </c>
      <c r="K140" s="65">
        <f>P140+T140+V140+Z140+AF140+AJ140+AL140+AN140+AR140+AT140+AV140+AZ140+BB140</f>
        <v>0</v>
      </c>
      <c r="L140" s="17"/>
      <c r="M140" s="66"/>
      <c r="N140" s="67">
        <f>IF(M140,LOOKUP(M140,{1;2;3;4;5;6;7;8;9;10;11;12;13;14;15;16;17;18;19;20;21},{30;25;21;18;16;15;14;13;12;11;10;9;8;7;6;5;4;3;2;1;0}),0)</f>
        <v>0</v>
      </c>
      <c r="O140" s="66"/>
      <c r="P140" s="69">
        <f>IF(O140,LOOKUP(O140,{1;2;3;4;5;6;7;8;9;10;11;12;13;14;15;16;17;18;19;20;21},{30;25;21;18;16;15;14;13;12;11;10;9;8;7;6;5;4;3;2;1;0}),0)</f>
        <v>0</v>
      </c>
      <c r="Q140" s="70"/>
      <c r="R140" s="67">
        <f>IF(Q140,LOOKUP(Q140,{1;2;3;4;5;6;7;8;9;10;11;12;13;14;15;16;17;18;19;20;21},{30;25;21;18;16;15;14;13;12;11;10;9;8;7;6;5;4;3;2;1;0}),0)</f>
        <v>0</v>
      </c>
      <c r="S140" s="70"/>
      <c r="T140" s="69">
        <f>IF(S140,LOOKUP(S140,{1;2;3;4;5;6;7;8;9;10;11;12;13;14;15;16;17;18;19;20;21},{30;25;21;18;16;15;14;13;12;11;10;9;8;7;6;5;4;3;2;1;0}),0)</f>
        <v>0</v>
      </c>
      <c r="U140" s="70"/>
      <c r="V140" s="71">
        <f>IF(U140,LOOKUP(U140,{1;2;3;4;5;6;7;8;9;10;11;12;13;14;15;16;17;18;19;20;21},{60;50;42;36;32;30;28;26;24;22;20;18;16;14;12;10;8;6;4;2;0}),0)</f>
        <v>0</v>
      </c>
      <c r="W140" s="70"/>
      <c r="X140" s="67">
        <f>IF(W140,LOOKUP(W140,{1;2;3;4;5;6;7;8;9;10;11;12;13;14;15;16;17;18;19;20;21},{60;50;42;36;32;30;28;26;24;22;20;18;16;14;12;10;8;6;4;2;0}),0)</f>
        <v>0</v>
      </c>
      <c r="Y140" s="70"/>
      <c r="Z140" s="71">
        <f>IF(Y140,LOOKUP(Y140,{1;2;3;4;5;6;7;8;9;10;11;12;13;14;15;16;17;18;19;20;21},{60;50;42;36;32;30;28;26;24;22;20;18;16;14;12;10;8;6;4;2;0}),0)</f>
        <v>0</v>
      </c>
      <c r="AA140" s="70"/>
      <c r="AB140" s="67">
        <f>IF(AA140,LOOKUP(AA140,{1;2;3;4;5;6;7;8;9;10;11;12;13;14;15;16;17;18;19;20;21},{60;50;42;36;32;30;28;26;24;22;20;18;16;14;12;10;8;6;4;2;0}),0)</f>
        <v>0</v>
      </c>
      <c r="AC140" s="70"/>
      <c r="AD140" s="67">
        <f>IF(AC140,LOOKUP(AC140,{1;2;3;4;5;6;7;8;9;10;11;12;13;14;15;16;17;18;19;20;21},{30;25;21;18;16;15;14;13;12;11;10;9;8;7;6;5;4;3;2;1;0}),0)</f>
        <v>0</v>
      </c>
      <c r="AE140" s="70"/>
      <c r="AF140" s="69">
        <f>IF(AE140,LOOKUP(AE140,{1;2;3;4;5;6;7;8;9;10;11;12;13;14;15;16;17;18;19;20;21},{30;25;21;18;16;15;14;13;12;11;10;9;8;7;6;5;4;3;2;1;0}),0)</f>
        <v>0</v>
      </c>
      <c r="AG140" s="70"/>
      <c r="AH140" s="67">
        <f>IF(AG140,LOOKUP(AG140,{1;2;3;4;5;6;7;8;9;10;11;12;13;14;15;16;17;18;19;20;21},{30;25;21;18;16;15;14;13;12;11;10;9;8;7;6;5;4;3;2;1;0}),0)</f>
        <v>0</v>
      </c>
      <c r="AI140" s="70"/>
      <c r="AJ140" s="69">
        <f>IF(AI140,LOOKUP(AI140,{1;2;3;4;5;6;7;8;9;10;11;12;13;14;15;16;17;18;19;20;21},{30;25;21;18;16;15;14;13;12;11;10;9;8;7;6;5;4;3;2;1;0}),0)</f>
        <v>0</v>
      </c>
      <c r="AK140" s="70"/>
      <c r="AL140" s="69">
        <f>IF(AK140,LOOKUP(AK140,{1;2;3;4;5;6;7;8;9;10;11;12;13;14;15;16;17;18;19;20;21},{15;12.5;10.5;9;8;7.5;7;6.5;6;5.5;5;4.5;4;3.5;3;2.5;2;1.5;1;0.5;0}),0)</f>
        <v>0</v>
      </c>
      <c r="AM140" s="70"/>
      <c r="AN140" s="73">
        <f>IF(AM140,LOOKUP(AM140,{1;2;3;4;5;6;7;8;9;10;11;12;13;14;15;16;17;18;19;20;21},{15;12.5;10.5;9;8;7.5;7;6.5;6;5.5;5;4.5;4;3.5;3;2.5;2;1.5;1;0.5;0}),0)</f>
        <v>0</v>
      </c>
      <c r="AO140" s="70"/>
      <c r="AP140" s="67">
        <f>IF(AO140,LOOKUP(AO140,{1;2;3;4;5;6;7;8;9;10;11;12;13;14;15;16;17;18;19;20;21},{30;25;21;18;16;15;14;13;12;11;10;9;8;7;6;5;4;3;2;1;0}),0)</f>
        <v>0</v>
      </c>
      <c r="AQ140" s="70"/>
      <c r="AR140" s="69">
        <f>IF(AQ140,LOOKUP(AQ140,{1;2;3;4;5;6;7;8;9;10;11;12;13;14;15;16;17;18;19;20;21},{30;25;21;18;16;15;14;13;12;11;10;9;8;7;6;5;4;3;2;1;0}),0)</f>
        <v>0</v>
      </c>
      <c r="AS140" s="70"/>
      <c r="AT140" s="69">
        <f>IF(AS140,LOOKUP(AS140,{1;2;3;4;5;6;7;8;9;10;11;12;13;14;15;16;17;18;19;20;21},{30;25;21;18;16;15;14;13;12;11;10;9;8;7;6;5;4;3;2;1;0}),0)</f>
        <v>0</v>
      </c>
      <c r="AU140" s="70"/>
      <c r="AV140" s="69">
        <f>IF(AU140,LOOKUP(AU140,{1;2;3;4;5;6;7;8;9;10;11;12;13;14;15;16;17;18;19;20;21},{30;25;21;18;16;15;14;13;12;11;10;9;8;7;6;5;4;3;2;1;0}),0)</f>
        <v>0</v>
      </c>
      <c r="AW140" s="70"/>
      <c r="AX140" s="74">
        <f>IF(AW140,LOOKUP(AW140,{1;2;3;4;5;6;7;8;9;10;11;12;13;14;15;16;17;18;19;20;21},{60;50;42;36;32;30;28;26;24;22;20;18;16;14;12;10;8;6;4;2;0}),0)</f>
        <v>0</v>
      </c>
      <c r="AY140" s="70"/>
      <c r="AZ140" s="71">
        <f>IF(AY140,LOOKUP(AY140,{1;2;3;4;5;6;7;8;9;10;11;12;13;14;15;16;17;18;19;20;21},{60;50;42;36;32;30;28;26;24;22;20;18;16;14;12;10;8;6;4;2;0}),0)</f>
        <v>0</v>
      </c>
      <c r="BA140" s="70"/>
      <c r="BB140" s="71">
        <f>IF(BA140,LOOKUP(BA140,{1;2;3;4;5;6;7;8;9;10;11;12;13;14;15;16;17;18;19;20;21},{60;50;42;36;32;30;28;26;24;22;20;18;16;14;12;10;8;6;4;2;0}),0)</f>
        <v>0</v>
      </c>
      <c r="BC140" s="56">
        <f t="shared" si="2"/>
        <v>0</v>
      </c>
    </row>
    <row r="141" spans="1:55" ht="16" customHeight="1" x14ac:dyDescent="0.2">
      <c r="A141" s="57">
        <f>RANK(I141,$I$6:$I$253)</f>
        <v>106</v>
      </c>
      <c r="B141" s="80"/>
      <c r="C141" s="75" t="s">
        <v>287</v>
      </c>
      <c r="D141" s="76" t="s">
        <v>288</v>
      </c>
      <c r="E141" s="61" t="str">
        <f>C141&amp;D141</f>
        <v>TracenKNOPP</v>
      </c>
      <c r="F141" s="82"/>
      <c r="G141" s="80"/>
      <c r="H141" s="80"/>
      <c r="I141" s="64">
        <f>(N141+P141+R141+T141+V141+X141+Z141+AB141+AD141+AF141+AH141+AJ141+AL141+AN141+AP141+AR141+AT141+AV141+AZ141+AX141+BB141)</f>
        <v>0</v>
      </c>
      <c r="J141" s="46">
        <f>N141+R141+X141+AB141+AD141+AH141+AP141+AX141</f>
        <v>0</v>
      </c>
      <c r="K141" s="65">
        <f>P141+T141+V141+Z141+AF141+AJ141+AL141+AN141+AR141+AT141+AV141+AZ141+BB141</f>
        <v>0</v>
      </c>
      <c r="L141" s="17"/>
      <c r="M141" s="66"/>
      <c r="N141" s="67">
        <f>IF(M141,LOOKUP(M141,{1;2;3;4;5;6;7;8;9;10;11;12;13;14;15;16;17;18;19;20;21},{30;25;21;18;16;15;14;13;12;11;10;9;8;7;6;5;4;3;2;1;0}),0)</f>
        <v>0</v>
      </c>
      <c r="O141" s="66"/>
      <c r="P141" s="69">
        <f>IF(O141,LOOKUP(O141,{1;2;3;4;5;6;7;8;9;10;11;12;13;14;15;16;17;18;19;20;21},{30;25;21;18;16;15;14;13;12;11;10;9;8;7;6;5;4;3;2;1;0}),0)</f>
        <v>0</v>
      </c>
      <c r="Q141" s="70"/>
      <c r="R141" s="67">
        <f>IF(Q141,LOOKUP(Q141,{1;2;3;4;5;6;7;8;9;10;11;12;13;14;15;16;17;18;19;20;21},{30;25;21;18;16;15;14;13;12;11;10;9;8;7;6;5;4;3;2;1;0}),0)</f>
        <v>0</v>
      </c>
      <c r="S141" s="70"/>
      <c r="T141" s="69">
        <f>IF(S141,LOOKUP(S141,{1;2;3;4;5;6;7;8;9;10;11;12;13;14;15;16;17;18;19;20;21},{30;25;21;18;16;15;14;13;12;11;10;9;8;7;6;5;4;3;2;1;0}),0)</f>
        <v>0</v>
      </c>
      <c r="U141" s="70"/>
      <c r="V141" s="71">
        <f>IF(U141,LOOKUP(U141,{1;2;3;4;5;6;7;8;9;10;11;12;13;14;15;16;17;18;19;20;21},{60;50;42;36;32;30;28;26;24;22;20;18;16;14;12;10;8;6;4;2;0}),0)</f>
        <v>0</v>
      </c>
      <c r="W141" s="70"/>
      <c r="X141" s="67">
        <f>IF(W141,LOOKUP(W141,{1;2;3;4;5;6;7;8;9;10;11;12;13;14;15;16;17;18;19;20;21},{60;50;42;36;32;30;28;26;24;22;20;18;16;14;12;10;8;6;4;2;0}),0)</f>
        <v>0</v>
      </c>
      <c r="Y141" s="70"/>
      <c r="Z141" s="71">
        <f>IF(Y141,LOOKUP(Y141,{1;2;3;4;5;6;7;8;9;10;11;12;13;14;15;16;17;18;19;20;21},{60;50;42;36;32;30;28;26;24;22;20;18;16;14;12;10;8;6;4;2;0}),0)</f>
        <v>0</v>
      </c>
      <c r="AA141" s="70"/>
      <c r="AB141" s="67">
        <f>IF(AA141,LOOKUP(AA141,{1;2;3;4;5;6;7;8;9;10;11;12;13;14;15;16;17;18;19;20;21},{60;50;42;36;32;30;28;26;24;22;20;18;16;14;12;10;8;6;4;2;0}),0)</f>
        <v>0</v>
      </c>
      <c r="AC141" s="70"/>
      <c r="AD141" s="67">
        <f>IF(AC141,LOOKUP(AC141,{1;2;3;4;5;6;7;8;9;10;11;12;13;14;15;16;17;18;19;20;21},{30;25;21;18;16;15;14;13;12;11;10;9;8;7;6;5;4;3;2;1;0}),0)</f>
        <v>0</v>
      </c>
      <c r="AE141" s="70"/>
      <c r="AF141" s="69">
        <f>IF(AE141,LOOKUP(AE141,{1;2;3;4;5;6;7;8;9;10;11;12;13;14;15;16;17;18;19;20;21},{30;25;21;18;16;15;14;13;12;11;10;9;8;7;6;5;4;3;2;1;0}),0)</f>
        <v>0</v>
      </c>
      <c r="AG141" s="70"/>
      <c r="AH141" s="67">
        <f>IF(AG141,LOOKUP(AG141,{1;2;3;4;5;6;7;8;9;10;11;12;13;14;15;16;17;18;19;20;21},{30;25;21;18;16;15;14;13;12;11;10;9;8;7;6;5;4;3;2;1;0}),0)</f>
        <v>0</v>
      </c>
      <c r="AI141" s="70"/>
      <c r="AJ141" s="69">
        <f>IF(AI141,LOOKUP(AI141,{1;2;3;4;5;6;7;8;9;10;11;12;13;14;15;16;17;18;19;20;21},{30;25;21;18;16;15;14;13;12;11;10;9;8;7;6;5;4;3;2;1;0}),0)</f>
        <v>0</v>
      </c>
      <c r="AK141" s="70"/>
      <c r="AL141" s="69">
        <f>IF(AK141,LOOKUP(AK141,{1;2;3;4;5;6;7;8;9;10;11;12;13;14;15;16;17;18;19;20;21},{15;12.5;10.5;9;8;7.5;7;6.5;6;5.5;5;4.5;4;3.5;3;2.5;2;1.5;1;0.5;0}),0)</f>
        <v>0</v>
      </c>
      <c r="AM141" s="70"/>
      <c r="AN141" s="73">
        <f>IF(AM141,LOOKUP(AM141,{1;2;3;4;5;6;7;8;9;10;11;12;13;14;15;16;17;18;19;20;21},{15;12.5;10.5;9;8;7.5;7;6.5;6;5.5;5;4.5;4;3.5;3;2.5;2;1.5;1;0.5;0}),0)</f>
        <v>0</v>
      </c>
      <c r="AO141" s="70"/>
      <c r="AP141" s="67">
        <f>IF(AO141,LOOKUP(AO141,{1;2;3;4;5;6;7;8;9;10;11;12;13;14;15;16;17;18;19;20;21},{30;25;21;18;16;15;14;13;12;11;10;9;8;7;6;5;4;3;2;1;0}),0)</f>
        <v>0</v>
      </c>
      <c r="AQ141" s="70"/>
      <c r="AR141" s="69">
        <f>IF(AQ141,LOOKUP(AQ141,{1;2;3;4;5;6;7;8;9;10;11;12;13;14;15;16;17;18;19;20;21},{30;25;21;18;16;15;14;13;12;11;10;9;8;7;6;5;4;3;2;1;0}),0)</f>
        <v>0</v>
      </c>
      <c r="AS141" s="70"/>
      <c r="AT141" s="69">
        <f>IF(AS141,LOOKUP(AS141,{1;2;3;4;5;6;7;8;9;10;11;12;13;14;15;16;17;18;19;20;21},{30;25;21;18;16;15;14;13;12;11;10;9;8;7;6;5;4;3;2;1;0}),0)</f>
        <v>0</v>
      </c>
      <c r="AU141" s="70"/>
      <c r="AV141" s="69">
        <f>IF(AU141,LOOKUP(AU141,{1;2;3;4;5;6;7;8;9;10;11;12;13;14;15;16;17;18;19;20;21},{30;25;21;18;16;15;14;13;12;11;10;9;8;7;6;5;4;3;2;1;0}),0)</f>
        <v>0</v>
      </c>
      <c r="AW141" s="70"/>
      <c r="AX141" s="74">
        <f>IF(AW141,LOOKUP(AW141,{1;2;3;4;5;6;7;8;9;10;11;12;13;14;15;16;17;18;19;20;21},{60;50;42;36;32;30;28;26;24;22;20;18;16;14;12;10;8;6;4;2;0}),0)</f>
        <v>0</v>
      </c>
      <c r="AY141" s="70"/>
      <c r="AZ141" s="71">
        <f>IF(AY141,LOOKUP(AY141,{1;2;3;4;5;6;7;8;9;10;11;12;13;14;15;16;17;18;19;20;21},{60;50;42;36;32;30;28;26;24;22;20;18;16;14;12;10;8;6;4;2;0}),0)</f>
        <v>0</v>
      </c>
      <c r="BA141" s="70"/>
      <c r="BB141" s="71">
        <f>IF(BA141,LOOKUP(BA141,{1;2;3;4;5;6;7;8;9;10;11;12;13;14;15;16;17;18;19;20;21},{60;50;42;36;32;30;28;26;24;22;20;18;16;14;12;10;8;6;4;2;0}),0)</f>
        <v>0</v>
      </c>
      <c r="BC141" s="56">
        <f t="shared" si="2"/>
        <v>0</v>
      </c>
    </row>
    <row r="142" spans="1:55" ht="16" customHeight="1" x14ac:dyDescent="0.2">
      <c r="A142" s="57">
        <f>RANK(I142,$I$6:$I$253)</f>
        <v>106</v>
      </c>
      <c r="B142" s="58">
        <v>3040096</v>
      </c>
      <c r="C142" s="75" t="s">
        <v>289</v>
      </c>
      <c r="D142" s="76" t="s">
        <v>290</v>
      </c>
      <c r="E142" s="61" t="str">
        <f>C142&amp;D142</f>
        <v>PaulKOVACS</v>
      </c>
      <c r="F142" s="62">
        <v>2017</v>
      </c>
      <c r="G142" s="80"/>
      <c r="H142" s="63" t="str">
        <f>IF(ISBLANK(G142),"",IF(G142&gt;1994.9,"U23","SR"))</f>
        <v/>
      </c>
      <c r="I142" s="64">
        <f>(N142+P142+R142+T142+V142+X142+Z142+AB142+AD142+AF142+AH142+AJ142+AL142+AN142+AP142+AR142+AT142+AV142+AZ142+AX142+BB142)</f>
        <v>0</v>
      </c>
      <c r="J142" s="46">
        <f>N142+R142+X142+AB142+AD142+AH142+AP142+AX142</f>
        <v>0</v>
      </c>
      <c r="K142" s="65">
        <f>P142+T142+V142+Z142+AF142+AJ142+AL142+AN142+AR142+AT142+AV142+AZ142+BB142</f>
        <v>0</v>
      </c>
      <c r="L142" s="17"/>
      <c r="M142" s="66"/>
      <c r="N142" s="67">
        <f>IF(M142,LOOKUP(M142,{1;2;3;4;5;6;7;8;9;10;11;12;13;14;15;16;17;18;19;20;21},{30;25;21;18;16;15;14;13;12;11;10;9;8;7;6;5;4;3;2;1;0}),0)</f>
        <v>0</v>
      </c>
      <c r="O142" s="66"/>
      <c r="P142" s="69">
        <f>IF(O142,LOOKUP(O142,{1;2;3;4;5;6;7;8;9;10;11;12;13;14;15;16;17;18;19;20;21},{30;25;21;18;16;15;14;13;12;11;10;9;8;7;6;5;4;3;2;1;0}),0)</f>
        <v>0</v>
      </c>
      <c r="Q142" s="70"/>
      <c r="R142" s="67">
        <f>IF(Q142,LOOKUP(Q142,{1;2;3;4;5;6;7;8;9;10;11;12;13;14;15;16;17;18;19;20;21},{30;25;21;18;16;15;14;13;12;11;10;9;8;7;6;5;4;3;2;1;0}),0)</f>
        <v>0</v>
      </c>
      <c r="S142" s="70"/>
      <c r="T142" s="69">
        <f>IF(S142,LOOKUP(S142,{1;2;3;4;5;6;7;8;9;10;11;12;13;14;15;16;17;18;19;20;21},{30;25;21;18;16;15;14;13;12;11;10;9;8;7;6;5;4;3;2;1;0}),0)</f>
        <v>0</v>
      </c>
      <c r="U142" s="70"/>
      <c r="V142" s="71">
        <f>IF(U142,LOOKUP(U142,{1;2;3;4;5;6;7;8;9;10;11;12;13;14;15;16;17;18;19;20;21},{60;50;42;36;32;30;28;26;24;22;20;18;16;14;12;10;8;6;4;2;0}),0)</f>
        <v>0</v>
      </c>
      <c r="W142" s="70"/>
      <c r="X142" s="67">
        <f>IF(W142,LOOKUP(W142,{1;2;3;4;5;6;7;8;9;10;11;12;13;14;15;16;17;18;19;20;21},{60;50;42;36;32;30;28;26;24;22;20;18;16;14;12;10;8;6;4;2;0}),0)</f>
        <v>0</v>
      </c>
      <c r="Y142" s="70"/>
      <c r="Z142" s="71">
        <f>IF(Y142,LOOKUP(Y142,{1;2;3;4;5;6;7;8;9;10;11;12;13;14;15;16;17;18;19;20;21},{60;50;42;36;32;30;28;26;24;22;20;18;16;14;12;10;8;6;4;2;0}),0)</f>
        <v>0</v>
      </c>
      <c r="AA142" s="70"/>
      <c r="AB142" s="67">
        <f>IF(AA142,LOOKUP(AA142,{1;2;3;4;5;6;7;8;9;10;11;12;13;14;15;16;17;18;19;20;21},{60;50;42;36;32;30;28;26;24;22;20;18;16;14;12;10;8;6;4;2;0}),0)</f>
        <v>0</v>
      </c>
      <c r="AC142" s="70"/>
      <c r="AD142" s="67">
        <f>IF(AC142,LOOKUP(AC142,{1;2;3;4;5;6;7;8;9;10;11;12;13;14;15;16;17;18;19;20;21},{30;25;21;18;16;15;14;13;12;11;10;9;8;7;6;5;4;3;2;1;0}),0)</f>
        <v>0</v>
      </c>
      <c r="AE142" s="70"/>
      <c r="AF142" s="69">
        <f>IF(AE142,LOOKUP(AE142,{1;2;3;4;5;6;7;8;9;10;11;12;13;14;15;16;17;18;19;20;21},{30;25;21;18;16;15;14;13;12;11;10;9;8;7;6;5;4;3;2;1;0}),0)</f>
        <v>0</v>
      </c>
      <c r="AG142" s="70"/>
      <c r="AH142" s="67">
        <f>IF(AG142,LOOKUP(AG142,{1;2;3;4;5;6;7;8;9;10;11;12;13;14;15;16;17;18;19;20;21},{30;25;21;18;16;15;14;13;12;11;10;9;8;7;6;5;4;3;2;1;0}),0)</f>
        <v>0</v>
      </c>
      <c r="AI142" s="70"/>
      <c r="AJ142" s="69">
        <f>IF(AI142,LOOKUP(AI142,{1;2;3;4;5;6;7;8;9;10;11;12;13;14;15;16;17;18;19;20;21},{30;25;21;18;16;15;14;13;12;11;10;9;8;7;6;5;4;3;2;1;0}),0)</f>
        <v>0</v>
      </c>
      <c r="AK142" s="70"/>
      <c r="AL142" s="69">
        <f>IF(AK142,LOOKUP(AK142,{1;2;3;4;5;6;7;8;9;10;11;12;13;14;15;16;17;18;19;20;21},{15;12.5;10.5;9;8;7.5;7;6.5;6;5.5;5;4.5;4;3.5;3;2.5;2;1.5;1;0.5;0}),0)</f>
        <v>0</v>
      </c>
      <c r="AM142" s="70"/>
      <c r="AN142" s="73">
        <f>IF(AM142,LOOKUP(AM142,{1;2;3;4;5;6;7;8;9;10;11;12;13;14;15;16;17;18;19;20;21},{15;12.5;10.5;9;8;7.5;7;6.5;6;5.5;5;4.5;4;3.5;3;2.5;2;1.5;1;0.5;0}),0)</f>
        <v>0</v>
      </c>
      <c r="AO142" s="70"/>
      <c r="AP142" s="67">
        <f>IF(AO142,LOOKUP(AO142,{1;2;3;4;5;6;7;8;9;10;11;12;13;14;15;16;17;18;19;20;21},{30;25;21;18;16;15;14;13;12;11;10;9;8;7;6;5;4;3;2;1;0}),0)</f>
        <v>0</v>
      </c>
      <c r="AQ142" s="70"/>
      <c r="AR142" s="69">
        <f>IF(AQ142,LOOKUP(AQ142,{1;2;3;4;5;6;7;8;9;10;11;12;13;14;15;16;17;18;19;20;21},{30;25;21;18;16;15;14;13;12;11;10;9;8;7;6;5;4;3;2;1;0}),0)</f>
        <v>0</v>
      </c>
      <c r="AS142" s="70"/>
      <c r="AT142" s="69">
        <f>IF(AS142,LOOKUP(AS142,{1;2;3;4;5;6;7;8;9;10;11;12;13;14;15;16;17;18;19;20;21},{30;25;21;18;16;15;14;13;12;11;10;9;8;7;6;5;4;3;2;1;0}),0)</f>
        <v>0</v>
      </c>
      <c r="AU142" s="70"/>
      <c r="AV142" s="69">
        <f>IF(AU142,LOOKUP(AU142,{1;2;3;4;5;6;7;8;9;10;11;12;13;14;15;16;17;18;19;20;21},{30;25;21;18;16;15;14;13;12;11;10;9;8;7;6;5;4;3;2;1;0}),0)</f>
        <v>0</v>
      </c>
      <c r="AW142" s="70"/>
      <c r="AX142" s="74">
        <f>IF(AW142,LOOKUP(AW142,{1;2;3;4;5;6;7;8;9;10;11;12;13;14;15;16;17;18;19;20;21},{60;50;42;36;32;30;28;26;24;22;20;18;16;14;12;10;8;6;4;2;0}),0)</f>
        <v>0</v>
      </c>
      <c r="AY142" s="70"/>
      <c r="AZ142" s="71">
        <f>IF(AY142,LOOKUP(AY142,{1;2;3;4;5;6;7;8;9;10;11;12;13;14;15;16;17;18;19;20;21},{60;50;42;36;32;30;28;26;24;22;20;18;16;14;12;10;8;6;4;2;0}),0)</f>
        <v>0</v>
      </c>
      <c r="BA142" s="70"/>
      <c r="BB142" s="71">
        <f>IF(BA142,LOOKUP(BA142,{1;2;3;4;5;6;7;8;9;10;11;12;13;14;15;16;17;18;19;20;21},{60;50;42;36;32;30;28;26;24;22;20;18;16;14;12;10;8;6;4;2;0}),0)</f>
        <v>0</v>
      </c>
      <c r="BC142" s="56">
        <f t="shared" si="2"/>
        <v>0</v>
      </c>
    </row>
    <row r="143" spans="1:55" ht="16" customHeight="1" x14ac:dyDescent="0.2">
      <c r="A143" s="57">
        <f>RANK(I143,$I$6:$I$253)</f>
        <v>106</v>
      </c>
      <c r="B143" s="58">
        <v>3100356</v>
      </c>
      <c r="C143" s="75" t="s">
        <v>111</v>
      </c>
      <c r="D143" s="76" t="s">
        <v>291</v>
      </c>
      <c r="E143" s="61" t="str">
        <f>C143&amp;D143</f>
        <v>JulienLAMOUREUX</v>
      </c>
      <c r="F143" s="62">
        <v>2017</v>
      </c>
      <c r="G143" s="58">
        <v>1994</v>
      </c>
      <c r="H143" s="63" t="str">
        <f>IF(ISBLANK(G143),"",IF(G143&gt;1994.9,"U23","SR"))</f>
        <v>SR</v>
      </c>
      <c r="I143" s="64">
        <f>(N143+P143+R143+T143+V143+X143+Z143+AB143+AD143+AF143+AH143+AJ143+AL143+AN143+AP143+AR143+AT143+AV143+AZ143+AX143+BB143)</f>
        <v>0</v>
      </c>
      <c r="J143" s="46">
        <f>N143+R143+X143+AB143+AD143+AH143+AP143+AX143</f>
        <v>0</v>
      </c>
      <c r="K143" s="65">
        <f>P143+T143+V143+Z143+AF143+AJ143+AL143+AN143+AR143+AT143+AV143+AZ143+BB143</f>
        <v>0</v>
      </c>
      <c r="L143" s="17"/>
      <c r="M143" s="66"/>
      <c r="N143" s="67">
        <f>IF(M143,LOOKUP(M143,{1;2;3;4;5;6;7;8;9;10;11;12;13;14;15;16;17;18;19;20;21},{30;25;21;18;16;15;14;13;12;11;10;9;8;7;6;5;4;3;2;1;0}),0)</f>
        <v>0</v>
      </c>
      <c r="O143" s="66"/>
      <c r="P143" s="69">
        <f>IF(O143,LOOKUP(O143,{1;2;3;4;5;6;7;8;9;10;11;12;13;14;15;16;17;18;19;20;21},{30;25;21;18;16;15;14;13;12;11;10;9;8;7;6;5;4;3;2;1;0}),0)</f>
        <v>0</v>
      </c>
      <c r="Q143" s="70"/>
      <c r="R143" s="67">
        <f>IF(Q143,LOOKUP(Q143,{1;2;3;4;5;6;7;8;9;10;11;12;13;14;15;16;17;18;19;20;21},{30;25;21;18;16;15;14;13;12;11;10;9;8;7;6;5;4;3;2;1;0}),0)</f>
        <v>0</v>
      </c>
      <c r="S143" s="70"/>
      <c r="T143" s="69">
        <f>IF(S143,LOOKUP(S143,{1;2;3;4;5;6;7;8;9;10;11;12;13;14;15;16;17;18;19;20;21},{30;25;21;18;16;15;14;13;12;11;10;9;8;7;6;5;4;3;2;1;0}),0)</f>
        <v>0</v>
      </c>
      <c r="U143" s="70"/>
      <c r="V143" s="71">
        <f>IF(U143,LOOKUP(U143,{1;2;3;4;5;6;7;8;9;10;11;12;13;14;15;16;17;18;19;20;21},{60;50;42;36;32;30;28;26;24;22;20;18;16;14;12;10;8;6;4;2;0}),0)</f>
        <v>0</v>
      </c>
      <c r="W143" s="70"/>
      <c r="X143" s="67">
        <f>IF(W143,LOOKUP(W143,{1;2;3;4;5;6;7;8;9;10;11;12;13;14;15;16;17;18;19;20;21},{60;50;42;36;32;30;28;26;24;22;20;18;16;14;12;10;8;6;4;2;0}),0)</f>
        <v>0</v>
      </c>
      <c r="Y143" s="70"/>
      <c r="Z143" s="71">
        <f>IF(Y143,LOOKUP(Y143,{1;2;3;4;5;6;7;8;9;10;11;12;13;14;15;16;17;18;19;20;21},{60;50;42;36;32;30;28;26;24;22;20;18;16;14;12;10;8;6;4;2;0}),0)</f>
        <v>0</v>
      </c>
      <c r="AA143" s="70"/>
      <c r="AB143" s="67">
        <f>IF(AA143,LOOKUP(AA143,{1;2;3;4;5;6;7;8;9;10;11;12;13;14;15;16;17;18;19;20;21},{60;50;42;36;32;30;28;26;24;22;20;18;16;14;12;10;8;6;4;2;0}),0)</f>
        <v>0</v>
      </c>
      <c r="AC143" s="70"/>
      <c r="AD143" s="67">
        <f>IF(AC143,LOOKUP(AC143,{1;2;3;4;5;6;7;8;9;10;11;12;13;14;15;16;17;18;19;20;21},{30;25;21;18;16;15;14;13;12;11;10;9;8;7;6;5;4;3;2;1;0}),0)</f>
        <v>0</v>
      </c>
      <c r="AE143" s="70"/>
      <c r="AF143" s="69">
        <f>IF(AE143,LOOKUP(AE143,{1;2;3;4;5;6;7;8;9;10;11;12;13;14;15;16;17;18;19;20;21},{30;25;21;18;16;15;14;13;12;11;10;9;8;7;6;5;4;3;2;1;0}),0)</f>
        <v>0</v>
      </c>
      <c r="AG143" s="70"/>
      <c r="AH143" s="67">
        <f>IF(AG143,LOOKUP(AG143,{1;2;3;4;5;6;7;8;9;10;11;12;13;14;15;16;17;18;19;20;21},{30;25;21;18;16;15;14;13;12;11;10;9;8;7;6;5;4;3;2;1;0}),0)</f>
        <v>0</v>
      </c>
      <c r="AI143" s="70"/>
      <c r="AJ143" s="69">
        <f>IF(AI143,LOOKUP(AI143,{1;2;3;4;5;6;7;8;9;10;11;12;13;14;15;16;17;18;19;20;21},{30;25;21;18;16;15;14;13;12;11;10;9;8;7;6;5;4;3;2;1;0}),0)</f>
        <v>0</v>
      </c>
      <c r="AK143" s="70"/>
      <c r="AL143" s="69">
        <f>IF(AK143,LOOKUP(AK143,{1;2;3;4;5;6;7;8;9;10;11;12;13;14;15;16;17;18;19;20;21},{15;12.5;10.5;9;8;7.5;7;6.5;6;5.5;5;4.5;4;3.5;3;2.5;2;1.5;1;0.5;0}),0)</f>
        <v>0</v>
      </c>
      <c r="AM143" s="70"/>
      <c r="AN143" s="73">
        <f>IF(AM143,LOOKUP(AM143,{1;2;3;4;5;6;7;8;9;10;11;12;13;14;15;16;17;18;19;20;21},{15;12.5;10.5;9;8;7.5;7;6.5;6;5.5;5;4.5;4;3.5;3;2.5;2;1.5;1;0.5;0}),0)</f>
        <v>0</v>
      </c>
      <c r="AO143" s="70"/>
      <c r="AP143" s="67">
        <f>IF(AO143,LOOKUP(AO143,{1;2;3;4;5;6;7;8;9;10;11;12;13;14;15;16;17;18;19;20;21},{30;25;21;18;16;15;14;13;12;11;10;9;8;7;6;5;4;3;2;1;0}),0)</f>
        <v>0</v>
      </c>
      <c r="AQ143" s="70"/>
      <c r="AR143" s="69">
        <f>IF(AQ143,LOOKUP(AQ143,{1;2;3;4;5;6;7;8;9;10;11;12;13;14;15;16;17;18;19;20;21},{30;25;21;18;16;15;14;13;12;11;10;9;8;7;6;5;4;3;2;1;0}),0)</f>
        <v>0</v>
      </c>
      <c r="AS143" s="70"/>
      <c r="AT143" s="69">
        <f>IF(AS143,LOOKUP(AS143,{1;2;3;4;5;6;7;8;9;10;11;12;13;14;15;16;17;18;19;20;21},{30;25;21;18;16;15;14;13;12;11;10;9;8;7;6;5;4;3;2;1;0}),0)</f>
        <v>0</v>
      </c>
      <c r="AU143" s="70"/>
      <c r="AV143" s="69">
        <f>IF(AU143,LOOKUP(AU143,{1;2;3;4;5;6;7;8;9;10;11;12;13;14;15;16;17;18;19;20;21},{30;25;21;18;16;15;14;13;12;11;10;9;8;7;6;5;4;3;2;1;0}),0)</f>
        <v>0</v>
      </c>
      <c r="AW143" s="70"/>
      <c r="AX143" s="74">
        <f>IF(AW143,LOOKUP(AW143,{1;2;3;4;5;6;7;8;9;10;11;12;13;14;15;16;17;18;19;20;21},{60;50;42;36;32;30;28;26;24;22;20;18;16;14;12;10;8;6;4;2;0}),0)</f>
        <v>0</v>
      </c>
      <c r="AY143" s="70"/>
      <c r="AZ143" s="71">
        <f>IF(AY143,LOOKUP(AY143,{1;2;3;4;5;6;7;8;9;10;11;12;13;14;15;16;17;18;19;20;21},{60;50;42;36;32;30;28;26;24;22;20;18;16;14;12;10;8;6;4;2;0}),0)</f>
        <v>0</v>
      </c>
      <c r="BA143" s="70"/>
      <c r="BB143" s="71">
        <f>IF(BA143,LOOKUP(BA143,{1;2;3;4;5;6;7;8;9;10;11;12;13;14;15;16;17;18;19;20;21},{60;50;42;36;32;30;28;26;24;22;20;18;16;14;12;10;8;6;4;2;0}),0)</f>
        <v>0</v>
      </c>
      <c r="BC143" s="56">
        <f t="shared" si="2"/>
        <v>0</v>
      </c>
    </row>
    <row r="144" spans="1:55" ht="16" customHeight="1" x14ac:dyDescent="0.2">
      <c r="A144" s="57">
        <f>RANK(I144,$I$6:$I$253)</f>
        <v>106</v>
      </c>
      <c r="B144" s="58">
        <v>3100267</v>
      </c>
      <c r="C144" s="75" t="s">
        <v>292</v>
      </c>
      <c r="D144" s="76" t="s">
        <v>293</v>
      </c>
      <c r="E144" s="61" t="str">
        <f>C144&amp;D144</f>
        <v>SimonLAPOINTE</v>
      </c>
      <c r="F144" s="62">
        <v>2017</v>
      </c>
      <c r="G144" s="58">
        <v>1993</v>
      </c>
      <c r="H144" s="63" t="str">
        <f>IF(ISBLANK(G144),"",IF(G144&gt;1994.9,"U23","SR"))</f>
        <v>SR</v>
      </c>
      <c r="I144" s="64">
        <f>(N144+P144+R144+T144+V144+X144+Z144+AB144+AD144+AF144+AH144+AJ144+AL144+AN144+AP144+AR144+AT144+AV144+AZ144+AX144+BB144)</f>
        <v>0</v>
      </c>
      <c r="J144" s="46">
        <f>N144+R144+X144+AB144+AD144+AH144+AP144+AX144</f>
        <v>0</v>
      </c>
      <c r="K144" s="65">
        <f>P144+T144+V144+Z144+AF144+AJ144+AL144+AN144+AR144+AT144+AV144+AZ144+BB144</f>
        <v>0</v>
      </c>
      <c r="L144" s="92"/>
      <c r="M144" s="66"/>
      <c r="N144" s="67">
        <f>IF(M144,LOOKUP(M144,{1;2;3;4;5;6;7;8;9;10;11;12;13;14;15;16;17;18;19;20;21},{30;25;21;18;16;15;14;13;12;11;10;9;8;7;6;5;4;3;2;1;0}),0)</f>
        <v>0</v>
      </c>
      <c r="O144" s="66"/>
      <c r="P144" s="69">
        <f>IF(O144,LOOKUP(O144,{1;2;3;4;5;6;7;8;9;10;11;12;13;14;15;16;17;18;19;20;21},{30;25;21;18;16;15;14;13;12;11;10;9;8;7;6;5;4;3;2;1;0}),0)</f>
        <v>0</v>
      </c>
      <c r="Q144" s="70"/>
      <c r="R144" s="67">
        <f>IF(Q144,LOOKUP(Q144,{1;2;3;4;5;6;7;8;9;10;11;12;13;14;15;16;17;18;19;20;21},{30;25;21;18;16;15;14;13;12;11;10;9;8;7;6;5;4;3;2;1;0}),0)</f>
        <v>0</v>
      </c>
      <c r="S144" s="70"/>
      <c r="T144" s="69">
        <f>IF(S144,LOOKUP(S144,{1;2;3;4;5;6;7;8;9;10;11;12;13;14;15;16;17;18;19;20;21},{30;25;21;18;16;15;14;13;12;11;10;9;8;7;6;5;4;3;2;1;0}),0)</f>
        <v>0</v>
      </c>
      <c r="U144" s="70"/>
      <c r="V144" s="71">
        <f>IF(U144,LOOKUP(U144,{1;2;3;4;5;6;7;8;9;10;11;12;13;14;15;16;17;18;19;20;21},{60;50;42;36;32;30;28;26;24;22;20;18;16;14;12;10;8;6;4;2;0}),0)</f>
        <v>0</v>
      </c>
      <c r="W144" s="70"/>
      <c r="X144" s="67">
        <f>IF(W144,LOOKUP(W144,{1;2;3;4;5;6;7;8;9;10;11;12;13;14;15;16;17;18;19;20;21},{60;50;42;36;32;30;28;26;24;22;20;18;16;14;12;10;8;6;4;2;0}),0)</f>
        <v>0</v>
      </c>
      <c r="Y144" s="70"/>
      <c r="Z144" s="71">
        <f>IF(Y144,LOOKUP(Y144,{1;2;3;4;5;6;7;8;9;10;11;12;13;14;15;16;17;18;19;20;21},{60;50;42;36;32;30;28;26;24;22;20;18;16;14;12;10;8;6;4;2;0}),0)</f>
        <v>0</v>
      </c>
      <c r="AA144" s="70"/>
      <c r="AB144" s="67">
        <f>IF(AA144,LOOKUP(AA144,{1;2;3;4;5;6;7;8;9;10;11;12;13;14;15;16;17;18;19;20;21},{60;50;42;36;32;30;28;26;24;22;20;18;16;14;12;10;8;6;4;2;0}),0)</f>
        <v>0</v>
      </c>
      <c r="AC144" s="70"/>
      <c r="AD144" s="67">
        <f>IF(AC144,LOOKUP(AC144,{1;2;3;4;5;6;7;8;9;10;11;12;13;14;15;16;17;18;19;20;21},{30;25;21;18;16;15;14;13;12;11;10;9;8;7;6;5;4;3;2;1;0}),0)</f>
        <v>0</v>
      </c>
      <c r="AE144" s="70"/>
      <c r="AF144" s="69">
        <f>IF(AE144,LOOKUP(AE144,{1;2;3;4;5;6;7;8;9;10;11;12;13;14;15;16;17;18;19;20;21},{30;25;21;18;16;15;14;13;12;11;10;9;8;7;6;5;4;3;2;1;0}),0)</f>
        <v>0</v>
      </c>
      <c r="AG144" s="70"/>
      <c r="AH144" s="67">
        <f>IF(AG144,LOOKUP(AG144,{1;2;3;4;5;6;7;8;9;10;11;12;13;14;15;16;17;18;19;20;21},{30;25;21;18;16;15;14;13;12;11;10;9;8;7;6;5;4;3;2;1;0}),0)</f>
        <v>0</v>
      </c>
      <c r="AI144" s="70"/>
      <c r="AJ144" s="69">
        <f>IF(AI144,LOOKUP(AI144,{1;2;3;4;5;6;7;8;9;10;11;12;13;14;15;16;17;18;19;20;21},{30;25;21;18;16;15;14;13;12;11;10;9;8;7;6;5;4;3;2;1;0}),0)</f>
        <v>0</v>
      </c>
      <c r="AK144" s="70"/>
      <c r="AL144" s="69">
        <f>IF(AK144,LOOKUP(AK144,{1;2;3;4;5;6;7;8;9;10;11;12;13;14;15;16;17;18;19;20;21},{15;12.5;10.5;9;8;7.5;7;6.5;6;5.5;5;4.5;4;3.5;3;2.5;2;1.5;1;0.5;0}),0)</f>
        <v>0</v>
      </c>
      <c r="AM144" s="70"/>
      <c r="AN144" s="73">
        <f>IF(AM144,LOOKUP(AM144,{1;2;3;4;5;6;7;8;9;10;11;12;13;14;15;16;17;18;19;20;21},{15;12.5;10.5;9;8;7.5;7;6.5;6;5.5;5;4.5;4;3.5;3;2.5;2;1.5;1;0.5;0}),0)</f>
        <v>0</v>
      </c>
      <c r="AO144" s="70"/>
      <c r="AP144" s="67">
        <f>IF(AO144,LOOKUP(AO144,{1;2;3;4;5;6;7;8;9;10;11;12;13;14;15;16;17;18;19;20;21},{30;25;21;18;16;15;14;13;12;11;10;9;8;7;6;5;4;3;2;1;0}),0)</f>
        <v>0</v>
      </c>
      <c r="AQ144" s="70"/>
      <c r="AR144" s="69">
        <f>IF(AQ144,LOOKUP(AQ144,{1;2;3;4;5;6;7;8;9;10;11;12;13;14;15;16;17;18;19;20;21},{30;25;21;18;16;15;14;13;12;11;10;9;8;7;6;5;4;3;2;1;0}),0)</f>
        <v>0</v>
      </c>
      <c r="AS144" s="70"/>
      <c r="AT144" s="69">
        <f>IF(AS144,LOOKUP(AS144,{1;2;3;4;5;6;7;8;9;10;11;12;13;14;15;16;17;18;19;20;21},{30;25;21;18;16;15;14;13;12;11;10;9;8;7;6;5;4;3;2;1;0}),0)</f>
        <v>0</v>
      </c>
      <c r="AU144" s="70"/>
      <c r="AV144" s="69">
        <f>IF(AU144,LOOKUP(AU144,{1;2;3;4;5;6;7;8;9;10;11;12;13;14;15;16;17;18;19;20;21},{30;25;21;18;16;15;14;13;12;11;10;9;8;7;6;5;4;3;2;1;0}),0)</f>
        <v>0</v>
      </c>
      <c r="AW144" s="70"/>
      <c r="AX144" s="74">
        <f>IF(AW144,LOOKUP(AW144,{1;2;3;4;5;6;7;8;9;10;11;12;13;14;15;16;17;18;19;20;21},{60;50;42;36;32;30;28;26;24;22;20;18;16;14;12;10;8;6;4;2;0}),0)</f>
        <v>0</v>
      </c>
      <c r="AY144" s="70"/>
      <c r="AZ144" s="71">
        <f>IF(AY144,LOOKUP(AY144,{1;2;3;4;5;6;7;8;9;10;11;12;13;14;15;16;17;18;19;20;21},{60;50;42;36;32;30;28;26;24;22;20;18;16;14;12;10;8;6;4;2;0}),0)</f>
        <v>0</v>
      </c>
      <c r="BA144" s="70"/>
      <c r="BB144" s="71">
        <f>IF(BA144,LOOKUP(BA144,{1;2;3;4;5;6;7;8;9;10;11;12;13;14;15;16;17;18;19;20;21},{60;50;42;36;32;30;28;26;24;22;20;18;16;14;12;10;8;6;4;2;0}),0)</f>
        <v>0</v>
      </c>
      <c r="BC144" s="56">
        <f t="shared" si="2"/>
        <v>0</v>
      </c>
    </row>
    <row r="145" spans="1:55" ht="16" customHeight="1" x14ac:dyDescent="0.2">
      <c r="A145" s="57">
        <f>RANK(I145,$I$6:$I$253)</f>
        <v>106</v>
      </c>
      <c r="B145" s="58">
        <v>3200426</v>
      </c>
      <c r="C145" s="75" t="s">
        <v>294</v>
      </c>
      <c r="D145" s="76" t="s">
        <v>295</v>
      </c>
      <c r="E145" s="61" t="str">
        <f>C145&amp;D145</f>
        <v>MoritzMADLENER</v>
      </c>
      <c r="F145" s="62">
        <v>2017</v>
      </c>
      <c r="G145" s="80"/>
      <c r="H145" s="63" t="str">
        <f>IF(ISBLANK(G145),"",IF(G145&gt;1994.9,"U23","SR"))</f>
        <v/>
      </c>
      <c r="I145" s="64">
        <f>(N145+P145+R145+T145+V145+X145+Z145+AB145+AD145+AF145+AH145+AJ145+AL145+AN145+AP145+AR145+AT145+AV145+AZ145+AX145+BB145)</f>
        <v>0</v>
      </c>
      <c r="J145" s="46">
        <f>N145+R145+X145+AB145+AD145+AH145+AP145+AX145</f>
        <v>0</v>
      </c>
      <c r="K145" s="65">
        <f>P145+T145+V145+Z145+AF145+AJ145+AL145+AN145+AR145+AT145+AV145+AZ145+BB145</f>
        <v>0</v>
      </c>
      <c r="L145" s="80"/>
      <c r="M145" s="66"/>
      <c r="N145" s="67">
        <f>IF(M145,LOOKUP(M145,{1;2;3;4;5;6;7;8;9;10;11;12;13;14;15;16;17;18;19;20;21},{30;25;21;18;16;15;14;13;12;11;10;9;8;7;6;5;4;3;2;1;0}),0)</f>
        <v>0</v>
      </c>
      <c r="O145" s="66"/>
      <c r="P145" s="69">
        <f>IF(O145,LOOKUP(O145,{1;2;3;4;5;6;7;8;9;10;11;12;13;14;15;16;17;18;19;20;21},{30;25;21;18;16;15;14;13;12;11;10;9;8;7;6;5;4;3;2;1;0}),0)</f>
        <v>0</v>
      </c>
      <c r="Q145" s="70"/>
      <c r="R145" s="67">
        <f>IF(Q145,LOOKUP(Q145,{1;2;3;4;5;6;7;8;9;10;11;12;13;14;15;16;17;18;19;20;21},{30;25;21;18;16;15;14;13;12;11;10;9;8;7;6;5;4;3;2;1;0}),0)</f>
        <v>0</v>
      </c>
      <c r="S145" s="70"/>
      <c r="T145" s="69">
        <f>IF(S145,LOOKUP(S145,{1;2;3;4;5;6;7;8;9;10;11;12;13;14;15;16;17;18;19;20;21},{30;25;21;18;16;15;14;13;12;11;10;9;8;7;6;5;4;3;2;1;0}),0)</f>
        <v>0</v>
      </c>
      <c r="U145" s="70"/>
      <c r="V145" s="71">
        <f>IF(U145,LOOKUP(U145,{1;2;3;4;5;6;7;8;9;10;11;12;13;14;15;16;17;18;19;20;21},{60;50;42;36;32;30;28;26;24;22;20;18;16;14;12;10;8;6;4;2;0}),0)</f>
        <v>0</v>
      </c>
      <c r="W145" s="70"/>
      <c r="X145" s="67">
        <f>IF(W145,LOOKUP(W145,{1;2;3;4;5;6;7;8;9;10;11;12;13;14;15;16;17;18;19;20;21},{60;50;42;36;32;30;28;26;24;22;20;18;16;14;12;10;8;6;4;2;0}),0)</f>
        <v>0</v>
      </c>
      <c r="Y145" s="70"/>
      <c r="Z145" s="71">
        <f>IF(Y145,LOOKUP(Y145,{1;2;3;4;5;6;7;8;9;10;11;12;13;14;15;16;17;18;19;20;21},{60;50;42;36;32;30;28;26;24;22;20;18;16;14;12;10;8;6;4;2;0}),0)</f>
        <v>0</v>
      </c>
      <c r="AA145" s="70"/>
      <c r="AB145" s="67">
        <f>IF(AA145,LOOKUP(AA145,{1;2;3;4;5;6;7;8;9;10;11;12;13;14;15;16;17;18;19;20;21},{60;50;42;36;32;30;28;26;24;22;20;18;16;14;12;10;8;6;4;2;0}),0)</f>
        <v>0</v>
      </c>
      <c r="AC145" s="70"/>
      <c r="AD145" s="67">
        <f>IF(AC145,LOOKUP(AC145,{1;2;3;4;5;6;7;8;9;10;11;12;13;14;15;16;17;18;19;20;21},{30;25;21;18;16;15;14;13;12;11;10;9;8;7;6;5;4;3;2;1;0}),0)</f>
        <v>0</v>
      </c>
      <c r="AE145" s="70"/>
      <c r="AF145" s="69">
        <f>IF(AE145,LOOKUP(AE145,{1;2;3;4;5;6;7;8;9;10;11;12;13;14;15;16;17;18;19;20;21},{30;25;21;18;16;15;14;13;12;11;10;9;8;7;6;5;4;3;2;1;0}),0)</f>
        <v>0</v>
      </c>
      <c r="AG145" s="70"/>
      <c r="AH145" s="67">
        <f>IF(AG145,LOOKUP(AG145,{1;2;3;4;5;6;7;8;9;10;11;12;13;14;15;16;17;18;19;20;21},{30;25;21;18;16;15;14;13;12;11;10;9;8;7;6;5;4;3;2;1;0}),0)</f>
        <v>0</v>
      </c>
      <c r="AI145" s="70"/>
      <c r="AJ145" s="69">
        <f>IF(AI145,LOOKUP(AI145,{1;2;3;4;5;6;7;8;9;10;11;12;13;14;15;16;17;18;19;20;21},{30;25;21;18;16;15;14;13;12;11;10;9;8;7;6;5;4;3;2;1;0}),0)</f>
        <v>0</v>
      </c>
      <c r="AK145" s="70"/>
      <c r="AL145" s="69">
        <f>IF(AK145,LOOKUP(AK145,{1;2;3;4;5;6;7;8;9;10;11;12;13;14;15;16;17;18;19;20;21},{15;12.5;10.5;9;8;7.5;7;6.5;6;5.5;5;4.5;4;3.5;3;2.5;2;1.5;1;0.5;0}),0)</f>
        <v>0</v>
      </c>
      <c r="AM145" s="70"/>
      <c r="AN145" s="73">
        <f>IF(AM145,LOOKUP(AM145,{1;2;3;4;5;6;7;8;9;10;11;12;13;14;15;16;17;18;19;20;21},{15;12.5;10.5;9;8;7.5;7;6.5;6;5.5;5;4.5;4;3.5;3;2.5;2;1.5;1;0.5;0}),0)</f>
        <v>0</v>
      </c>
      <c r="AO145" s="70"/>
      <c r="AP145" s="67">
        <f>IF(AO145,LOOKUP(AO145,{1;2;3;4;5;6;7;8;9;10;11;12;13;14;15;16;17;18;19;20;21},{30;25;21;18;16;15;14;13;12;11;10;9;8;7;6;5;4;3;2;1;0}),0)</f>
        <v>0</v>
      </c>
      <c r="AQ145" s="70"/>
      <c r="AR145" s="69">
        <f>IF(AQ145,LOOKUP(AQ145,{1;2;3;4;5;6;7;8;9;10;11;12;13;14;15;16;17;18;19;20;21},{30;25;21;18;16;15;14;13;12;11;10;9;8;7;6;5;4;3;2;1;0}),0)</f>
        <v>0</v>
      </c>
      <c r="AS145" s="70"/>
      <c r="AT145" s="69">
        <f>IF(AS145,LOOKUP(AS145,{1;2;3;4;5;6;7;8;9;10;11;12;13;14;15;16;17;18;19;20;21},{30;25;21;18;16;15;14;13;12;11;10;9;8;7;6;5;4;3;2;1;0}),0)</f>
        <v>0</v>
      </c>
      <c r="AU145" s="70"/>
      <c r="AV145" s="69">
        <f>IF(AU145,LOOKUP(AU145,{1;2;3;4;5;6;7;8;9;10;11;12;13;14;15;16;17;18;19;20;21},{30;25;21;18;16;15;14;13;12;11;10;9;8;7;6;5;4;3;2;1;0}),0)</f>
        <v>0</v>
      </c>
      <c r="AW145" s="70"/>
      <c r="AX145" s="74">
        <f>IF(AW145,LOOKUP(AW145,{1;2;3;4;5;6;7;8;9;10;11;12;13;14;15;16;17;18;19;20;21},{60;50;42;36;32;30;28;26;24;22;20;18;16;14;12;10;8;6;4;2;0}),0)</f>
        <v>0</v>
      </c>
      <c r="AY145" s="70"/>
      <c r="AZ145" s="71">
        <f>IF(AY145,LOOKUP(AY145,{1;2;3;4;5;6;7;8;9;10;11;12;13;14;15;16;17;18;19;20;21},{60;50;42;36;32;30;28;26;24;22;20;18;16;14;12;10;8;6;4;2;0}),0)</f>
        <v>0</v>
      </c>
      <c r="BA145" s="70"/>
      <c r="BB145" s="71">
        <f>IF(BA145,LOOKUP(BA145,{1;2;3;4;5;6;7;8;9;10;11;12;13;14;15;16;17;18;19;20;21},{60;50;42;36;32;30;28;26;24;22;20;18;16;14;12;10;8;6;4;2;0}),0)</f>
        <v>0</v>
      </c>
      <c r="BC145" s="56">
        <f t="shared" si="2"/>
        <v>0</v>
      </c>
    </row>
    <row r="146" spans="1:55" ht="16" customHeight="1" x14ac:dyDescent="0.2">
      <c r="A146" s="57">
        <f>RANK(I146,$I$6:$I$253)</f>
        <v>106</v>
      </c>
      <c r="B146" s="58">
        <v>3530698</v>
      </c>
      <c r="C146" s="59" t="s">
        <v>296</v>
      </c>
      <c r="D146" s="60" t="s">
        <v>297</v>
      </c>
      <c r="E146" s="61" t="str">
        <f>C146&amp;D146</f>
        <v>TuckerMCCREREY</v>
      </c>
      <c r="F146" s="62">
        <v>2017</v>
      </c>
      <c r="G146" s="80"/>
      <c r="H146" s="63" t="str">
        <f>IF(ISBLANK(G146),"",IF(G146&gt;1994.9,"U23","SR"))</f>
        <v/>
      </c>
      <c r="I146" s="64">
        <f>(N146+P146+R146+T146+V146+X146+Z146+AB146+AD146+AF146+AH146+AJ146+AL146+AN146+AP146+AR146+AT146+AV146+AZ146+AX146+BB146)</f>
        <v>0</v>
      </c>
      <c r="J146" s="46">
        <f>N146+R146+X146+AB146+AD146+AH146+AP146+AX146</f>
        <v>0</v>
      </c>
      <c r="K146" s="65">
        <f>P146+T146+V146+Z146+AF146+AJ146+AL146+AN146+AR146+AT146+AV146+AZ146+BB146</f>
        <v>0</v>
      </c>
      <c r="L146" s="80"/>
      <c r="M146" s="66"/>
      <c r="N146" s="67">
        <f>IF(M146,LOOKUP(M146,{1;2;3;4;5;6;7;8;9;10;11;12;13;14;15;16;17;18;19;20;21},{30;25;21;18;16;15;14;13;12;11;10;9;8;7;6;5;4;3;2;1;0}),0)</f>
        <v>0</v>
      </c>
      <c r="O146" s="66"/>
      <c r="P146" s="69">
        <f>IF(O146,LOOKUP(O146,{1;2;3;4;5;6;7;8;9;10;11;12;13;14;15;16;17;18;19;20;21},{30;25;21;18;16;15;14;13;12;11;10;9;8;7;6;5;4;3;2;1;0}),0)</f>
        <v>0</v>
      </c>
      <c r="Q146" s="70"/>
      <c r="R146" s="67">
        <f>IF(Q146,LOOKUP(Q146,{1;2;3;4;5;6;7;8;9;10;11;12;13;14;15;16;17;18;19;20;21},{30;25;21;18;16;15;14;13;12;11;10;9;8;7;6;5;4;3;2;1;0}),0)</f>
        <v>0</v>
      </c>
      <c r="S146" s="70"/>
      <c r="T146" s="69">
        <f>IF(S146,LOOKUP(S146,{1;2;3;4;5;6;7;8;9;10;11;12;13;14;15;16;17;18;19;20;21},{30;25;21;18;16;15;14;13;12;11;10;9;8;7;6;5;4;3;2;1;0}),0)</f>
        <v>0</v>
      </c>
      <c r="U146" s="70"/>
      <c r="V146" s="71">
        <f>IF(U146,LOOKUP(U146,{1;2;3;4;5;6;7;8;9;10;11;12;13;14;15;16;17;18;19;20;21},{60;50;42;36;32;30;28;26;24;22;20;18;16;14;12;10;8;6;4;2;0}),0)</f>
        <v>0</v>
      </c>
      <c r="W146" s="70"/>
      <c r="X146" s="67">
        <f>IF(W146,LOOKUP(W146,{1;2;3;4;5;6;7;8;9;10;11;12;13;14;15;16;17;18;19;20;21},{60;50;42;36;32;30;28;26;24;22;20;18;16;14;12;10;8;6;4;2;0}),0)</f>
        <v>0</v>
      </c>
      <c r="Y146" s="70"/>
      <c r="Z146" s="71">
        <f>IF(Y146,LOOKUP(Y146,{1;2;3;4;5;6;7;8;9;10;11;12;13;14;15;16;17;18;19;20;21},{60;50;42;36;32;30;28;26;24;22;20;18;16;14;12;10;8;6;4;2;0}),0)</f>
        <v>0</v>
      </c>
      <c r="AA146" s="70"/>
      <c r="AB146" s="67">
        <f>IF(AA146,LOOKUP(AA146,{1;2;3;4;5;6;7;8;9;10;11;12;13;14;15;16;17;18;19;20;21},{60;50;42;36;32;30;28;26;24;22;20;18;16;14;12;10;8;6;4;2;0}),0)</f>
        <v>0</v>
      </c>
      <c r="AC146" s="70"/>
      <c r="AD146" s="67">
        <f>IF(AC146,LOOKUP(AC146,{1;2;3;4;5;6;7;8;9;10;11;12;13;14;15;16;17;18;19;20;21},{30;25;21;18;16;15;14;13;12;11;10;9;8;7;6;5;4;3;2;1;0}),0)</f>
        <v>0</v>
      </c>
      <c r="AE146" s="70"/>
      <c r="AF146" s="69">
        <f>IF(AE146,LOOKUP(AE146,{1;2;3;4;5;6;7;8;9;10;11;12;13;14;15;16;17;18;19;20;21},{30;25;21;18;16;15;14;13;12;11;10;9;8;7;6;5;4;3;2;1;0}),0)</f>
        <v>0</v>
      </c>
      <c r="AG146" s="70"/>
      <c r="AH146" s="67">
        <f>IF(AG146,LOOKUP(AG146,{1;2;3;4;5;6;7;8;9;10;11;12;13;14;15;16;17;18;19;20;21},{30;25;21;18;16;15;14;13;12;11;10;9;8;7;6;5;4;3;2;1;0}),0)</f>
        <v>0</v>
      </c>
      <c r="AI146" s="70"/>
      <c r="AJ146" s="69">
        <f>IF(AI146,LOOKUP(AI146,{1;2;3;4;5;6;7;8;9;10;11;12;13;14;15;16;17;18;19;20;21},{30;25;21;18;16;15;14;13;12;11;10;9;8;7;6;5;4;3;2;1;0}),0)</f>
        <v>0</v>
      </c>
      <c r="AK146" s="70"/>
      <c r="AL146" s="69">
        <f>IF(AK146,LOOKUP(AK146,{1;2;3;4;5;6;7;8;9;10;11;12;13;14;15;16;17;18;19;20;21},{15;12.5;10.5;9;8;7.5;7;6.5;6;5.5;5;4.5;4;3.5;3;2.5;2;1.5;1;0.5;0}),0)</f>
        <v>0</v>
      </c>
      <c r="AM146" s="70"/>
      <c r="AN146" s="73">
        <f>IF(AM146,LOOKUP(AM146,{1;2;3;4;5;6;7;8;9;10;11;12;13;14;15;16;17;18;19;20;21},{15;12.5;10.5;9;8;7.5;7;6.5;6;5.5;5;4.5;4;3.5;3;2.5;2;1.5;1;0.5;0}),0)</f>
        <v>0</v>
      </c>
      <c r="AO146" s="70"/>
      <c r="AP146" s="67">
        <f>IF(AO146,LOOKUP(AO146,{1;2;3;4;5;6;7;8;9;10;11;12;13;14;15;16;17;18;19;20;21},{30;25;21;18;16;15;14;13;12;11;10;9;8;7;6;5;4;3;2;1;0}),0)</f>
        <v>0</v>
      </c>
      <c r="AQ146" s="70"/>
      <c r="AR146" s="69">
        <f>IF(AQ146,LOOKUP(AQ146,{1;2;3;4;5;6;7;8;9;10;11;12;13;14;15;16;17;18;19;20;21},{30;25;21;18;16;15;14;13;12;11;10;9;8;7;6;5;4;3;2;1;0}),0)</f>
        <v>0</v>
      </c>
      <c r="AS146" s="70"/>
      <c r="AT146" s="69">
        <f>IF(AS146,LOOKUP(AS146,{1;2;3;4;5;6;7;8;9;10;11;12;13;14;15;16;17;18;19;20;21},{30;25;21;18;16;15;14;13;12;11;10;9;8;7;6;5;4;3;2;1;0}),0)</f>
        <v>0</v>
      </c>
      <c r="AU146" s="70"/>
      <c r="AV146" s="69">
        <f>IF(AU146,LOOKUP(AU146,{1;2;3;4;5;6;7;8;9;10;11;12;13;14;15;16;17;18;19;20;21},{30;25;21;18;16;15;14;13;12;11;10;9;8;7;6;5;4;3;2;1;0}),0)</f>
        <v>0</v>
      </c>
      <c r="AW146" s="70"/>
      <c r="AX146" s="74">
        <f>IF(AW146,LOOKUP(AW146,{1;2;3;4;5;6;7;8;9;10;11;12;13;14;15;16;17;18;19;20;21},{60;50;42;36;32;30;28;26;24;22;20;18;16;14;12;10;8;6;4;2;0}),0)</f>
        <v>0</v>
      </c>
      <c r="AY146" s="70"/>
      <c r="AZ146" s="71">
        <f>IF(AY146,LOOKUP(AY146,{1;2;3;4;5;6;7;8;9;10;11;12;13;14;15;16;17;18;19;20;21},{60;50;42;36;32;30;28;26;24;22;20;18;16;14;12;10;8;6;4;2;0}),0)</f>
        <v>0</v>
      </c>
      <c r="BA146" s="70"/>
      <c r="BB146" s="71">
        <f>IF(BA146,LOOKUP(BA146,{1;2;3;4;5;6;7;8;9;10;11;12;13;14;15;16;17;18;19;20;21},{60;50;42;36;32;30;28;26;24;22;20;18;16;14;12;10;8;6;4;2;0}),0)</f>
        <v>0</v>
      </c>
      <c r="BC146" s="56">
        <f t="shared" si="2"/>
        <v>0</v>
      </c>
    </row>
    <row r="147" spans="1:55" ht="16" customHeight="1" x14ac:dyDescent="0.2">
      <c r="A147" s="57">
        <f>RANK(I147,$I$6:$I$253)</f>
        <v>106</v>
      </c>
      <c r="B147" s="58">
        <v>3530774</v>
      </c>
      <c r="C147" s="75" t="s">
        <v>117</v>
      </c>
      <c r="D147" s="76" t="s">
        <v>298</v>
      </c>
      <c r="E147" s="61" t="str">
        <f>C147&amp;D147</f>
        <v>PatrickMCELRAVEY</v>
      </c>
      <c r="F147" s="62">
        <v>2017</v>
      </c>
      <c r="G147" s="58">
        <v>1994</v>
      </c>
      <c r="H147" s="63" t="str">
        <f>IF(ISBLANK(G147),"",IF(G147&gt;1994.9,"U23","SR"))</f>
        <v>SR</v>
      </c>
      <c r="I147" s="64">
        <f>(N147+P147+R147+T147+V147+X147+Z147+AB147+AD147+AF147+AH147+AJ147+AL147+AN147+AP147+AR147+AT147+AV147+AZ147+AX147+BB147)</f>
        <v>0</v>
      </c>
      <c r="J147" s="46">
        <f>N147+R147+X147+AB147+AD147+AH147+AP147+AX147</f>
        <v>0</v>
      </c>
      <c r="K147" s="65">
        <f>P147+T147+V147+Z147+AF147+AJ147+AL147+AN147+AR147+AT147+AV147+AZ147+BB147</f>
        <v>0</v>
      </c>
      <c r="L147" s="80"/>
      <c r="M147" s="66"/>
      <c r="N147" s="67">
        <f>IF(M147,LOOKUP(M147,{1;2;3;4;5;6;7;8;9;10;11;12;13;14;15;16;17;18;19;20;21},{30;25;21;18;16;15;14;13;12;11;10;9;8;7;6;5;4;3;2;1;0}),0)</f>
        <v>0</v>
      </c>
      <c r="O147" s="66"/>
      <c r="P147" s="69">
        <f>IF(O147,LOOKUP(O147,{1;2;3;4;5;6;7;8;9;10;11;12;13;14;15;16;17;18;19;20;21},{30;25;21;18;16;15;14;13;12;11;10;9;8;7;6;5;4;3;2;1;0}),0)</f>
        <v>0</v>
      </c>
      <c r="Q147" s="70"/>
      <c r="R147" s="67">
        <f>IF(Q147,LOOKUP(Q147,{1;2;3;4;5;6;7;8;9;10;11;12;13;14;15;16;17;18;19;20;21},{30;25;21;18;16;15;14;13;12;11;10;9;8;7;6;5;4;3;2;1;0}),0)</f>
        <v>0</v>
      </c>
      <c r="S147" s="70"/>
      <c r="T147" s="69">
        <f>IF(S147,LOOKUP(S147,{1;2;3;4;5;6;7;8;9;10;11;12;13;14;15;16;17;18;19;20;21},{30;25;21;18;16;15;14;13;12;11;10;9;8;7;6;5;4;3;2;1;0}),0)</f>
        <v>0</v>
      </c>
      <c r="U147" s="70"/>
      <c r="V147" s="71">
        <f>IF(U147,LOOKUP(U147,{1;2;3;4;5;6;7;8;9;10;11;12;13;14;15;16;17;18;19;20;21},{60;50;42;36;32;30;28;26;24;22;20;18;16;14;12;10;8;6;4;2;0}),0)</f>
        <v>0</v>
      </c>
      <c r="W147" s="70"/>
      <c r="X147" s="67">
        <f>IF(W147,LOOKUP(W147,{1;2;3;4;5;6;7;8;9;10;11;12;13;14;15;16;17;18;19;20;21},{60;50;42;36;32;30;28;26;24;22;20;18;16;14;12;10;8;6;4;2;0}),0)</f>
        <v>0</v>
      </c>
      <c r="Y147" s="70"/>
      <c r="Z147" s="71">
        <f>IF(Y147,LOOKUP(Y147,{1;2;3;4;5;6;7;8;9;10;11;12;13;14;15;16;17;18;19;20;21},{60;50;42;36;32;30;28;26;24;22;20;18;16;14;12;10;8;6;4;2;0}),0)</f>
        <v>0</v>
      </c>
      <c r="AA147" s="70"/>
      <c r="AB147" s="67">
        <f>IF(AA147,LOOKUP(AA147,{1;2;3;4;5;6;7;8;9;10;11;12;13;14;15;16;17;18;19;20;21},{60;50;42;36;32;30;28;26;24;22;20;18;16;14;12;10;8;6;4;2;0}),0)</f>
        <v>0</v>
      </c>
      <c r="AC147" s="70"/>
      <c r="AD147" s="67">
        <f>IF(AC147,LOOKUP(AC147,{1;2;3;4;5;6;7;8;9;10;11;12;13;14;15;16;17;18;19;20;21},{30;25;21;18;16;15;14;13;12;11;10;9;8;7;6;5;4;3;2;1;0}),0)</f>
        <v>0</v>
      </c>
      <c r="AE147" s="70"/>
      <c r="AF147" s="69">
        <f>IF(AE147,LOOKUP(AE147,{1;2;3;4;5;6;7;8;9;10;11;12;13;14;15;16;17;18;19;20;21},{30;25;21;18;16;15;14;13;12;11;10;9;8;7;6;5;4;3;2;1;0}),0)</f>
        <v>0</v>
      </c>
      <c r="AG147" s="70"/>
      <c r="AH147" s="67">
        <f>IF(AG147,LOOKUP(AG147,{1;2;3;4;5;6;7;8;9;10;11;12;13;14;15;16;17;18;19;20;21},{30;25;21;18;16;15;14;13;12;11;10;9;8;7;6;5;4;3;2;1;0}),0)</f>
        <v>0</v>
      </c>
      <c r="AI147" s="70"/>
      <c r="AJ147" s="69">
        <f>IF(AI147,LOOKUP(AI147,{1;2;3;4;5;6;7;8;9;10;11;12;13;14;15;16;17;18;19;20;21},{30;25;21;18;16;15;14;13;12;11;10;9;8;7;6;5;4;3;2;1;0}),0)</f>
        <v>0</v>
      </c>
      <c r="AK147" s="70"/>
      <c r="AL147" s="69">
        <f>IF(AK147,LOOKUP(AK147,{1;2;3;4;5;6;7;8;9;10;11;12;13;14;15;16;17;18;19;20;21},{15;12.5;10.5;9;8;7.5;7;6.5;6;5.5;5;4.5;4;3.5;3;2.5;2;1.5;1;0.5;0}),0)</f>
        <v>0</v>
      </c>
      <c r="AM147" s="70"/>
      <c r="AN147" s="73">
        <f>IF(AM147,LOOKUP(AM147,{1;2;3;4;5;6;7;8;9;10;11;12;13;14;15;16;17;18;19;20;21},{15;12.5;10.5;9;8;7.5;7;6.5;6;5.5;5;4.5;4;3.5;3;2.5;2;1.5;1;0.5;0}),0)</f>
        <v>0</v>
      </c>
      <c r="AO147" s="70"/>
      <c r="AP147" s="67">
        <f>IF(AO147,LOOKUP(AO147,{1;2;3;4;5;6;7;8;9;10;11;12;13;14;15;16;17;18;19;20;21},{30;25;21;18;16;15;14;13;12;11;10;9;8;7;6;5;4;3;2;1;0}),0)</f>
        <v>0</v>
      </c>
      <c r="AQ147" s="70"/>
      <c r="AR147" s="69">
        <f>IF(AQ147,LOOKUP(AQ147,{1;2;3;4;5;6;7;8;9;10;11;12;13;14;15;16;17;18;19;20;21},{30;25;21;18;16;15;14;13;12;11;10;9;8;7;6;5;4;3;2;1;0}),0)</f>
        <v>0</v>
      </c>
      <c r="AS147" s="70"/>
      <c r="AT147" s="69">
        <f>IF(AS147,LOOKUP(AS147,{1;2;3;4;5;6;7;8;9;10;11;12;13;14;15;16;17;18;19;20;21},{30;25;21;18;16;15;14;13;12;11;10;9;8;7;6;5;4;3;2;1;0}),0)</f>
        <v>0</v>
      </c>
      <c r="AU147" s="70"/>
      <c r="AV147" s="69">
        <f>IF(AU147,LOOKUP(AU147,{1;2;3;4;5;6;7;8;9;10;11;12;13;14;15;16;17;18;19;20;21},{30;25;21;18;16;15;14;13;12;11;10;9;8;7;6;5;4;3;2;1;0}),0)</f>
        <v>0</v>
      </c>
      <c r="AW147" s="70"/>
      <c r="AX147" s="74">
        <f>IF(AW147,LOOKUP(AW147,{1;2;3;4;5;6;7;8;9;10;11;12;13;14;15;16;17;18;19;20;21},{60;50;42;36;32;30;28;26;24;22;20;18;16;14;12;10;8;6;4;2;0}),0)</f>
        <v>0</v>
      </c>
      <c r="AY147" s="70"/>
      <c r="AZ147" s="71">
        <f>IF(AY147,LOOKUP(AY147,{1;2;3;4;5;6;7;8;9;10;11;12;13;14;15;16;17;18;19;20;21},{60;50;42;36;32;30;28;26;24;22;20;18;16;14;12;10;8;6;4;2;0}),0)</f>
        <v>0</v>
      </c>
      <c r="BA147" s="70"/>
      <c r="BB147" s="71">
        <f>IF(BA147,LOOKUP(BA147,{1;2;3;4;5;6;7;8;9;10;11;12;13;14;15;16;17;18;19;20;21},{60;50;42;36;32;30;28;26;24;22;20;18;16;14;12;10;8;6;4;2;0}),0)</f>
        <v>0</v>
      </c>
      <c r="BC147" s="56">
        <f t="shared" si="2"/>
        <v>0</v>
      </c>
    </row>
    <row r="148" spans="1:55" ht="16" customHeight="1" x14ac:dyDescent="0.2">
      <c r="A148" s="57">
        <f>RANK(I148,$I$6:$I$253)</f>
        <v>106</v>
      </c>
      <c r="B148" s="80"/>
      <c r="C148" s="75" t="s">
        <v>299</v>
      </c>
      <c r="D148" s="76" t="s">
        <v>300</v>
      </c>
      <c r="E148" s="89" t="str">
        <f>C148&amp;D148</f>
        <v>LanceMCKENNEY</v>
      </c>
      <c r="F148" s="82"/>
      <c r="G148" s="80"/>
      <c r="H148" s="80"/>
      <c r="I148" s="64">
        <f>(N148+P148+R148+T148+V148+X148+Z148+AB148+AD148+AF148+AH148+AJ148+AL148+AN148+AP148+AR148+AT148+AV148+AZ148+AX148+BB148)</f>
        <v>0</v>
      </c>
      <c r="J148" s="46">
        <f>N148+R148+X148+AB148+AD148+AH148+AP148+AX148</f>
        <v>0</v>
      </c>
      <c r="K148" s="65">
        <f>P148+T148+V148+Z148+AF148+AJ148+AL148+AN148+AR148+AT148+AV148+AZ148+BB148</f>
        <v>0</v>
      </c>
      <c r="L148" s="80"/>
      <c r="M148" s="66"/>
      <c r="N148" s="67">
        <f>IF(M148,LOOKUP(M148,{1;2;3;4;5;6;7;8;9;10;11;12;13;14;15;16;17;18;19;20;21},{30;25;21;18;16;15;14;13;12;11;10;9;8;7;6;5;4;3;2;1;0}),0)</f>
        <v>0</v>
      </c>
      <c r="O148" s="66"/>
      <c r="P148" s="69">
        <f>IF(O148,LOOKUP(O148,{1;2;3;4;5;6;7;8;9;10;11;12;13;14;15;16;17;18;19;20;21},{30;25;21;18;16;15;14;13;12;11;10;9;8;7;6;5;4;3;2;1;0}),0)</f>
        <v>0</v>
      </c>
      <c r="Q148" s="70"/>
      <c r="R148" s="67">
        <f>IF(Q148,LOOKUP(Q148,{1;2;3;4;5;6;7;8;9;10;11;12;13;14;15;16;17;18;19;20;21},{30;25;21;18;16;15;14;13;12;11;10;9;8;7;6;5;4;3;2;1;0}),0)</f>
        <v>0</v>
      </c>
      <c r="S148" s="70"/>
      <c r="T148" s="69">
        <f>IF(S148,LOOKUP(S148,{1;2;3;4;5;6;7;8;9;10;11;12;13;14;15;16;17;18;19;20;21},{30;25;21;18;16;15;14;13;12;11;10;9;8;7;6;5;4;3;2;1;0}),0)</f>
        <v>0</v>
      </c>
      <c r="U148" s="70"/>
      <c r="V148" s="71">
        <f>IF(U148,LOOKUP(U148,{1;2;3;4;5;6;7;8;9;10;11;12;13;14;15;16;17;18;19;20;21},{60;50;42;36;32;30;28;26;24;22;20;18;16;14;12;10;8;6;4;2;0}),0)</f>
        <v>0</v>
      </c>
      <c r="W148" s="70"/>
      <c r="X148" s="67">
        <f>IF(W148,LOOKUP(W148,{1;2;3;4;5;6;7;8;9;10;11;12;13;14;15;16;17;18;19;20;21},{60;50;42;36;32;30;28;26;24;22;20;18;16;14;12;10;8;6;4;2;0}),0)</f>
        <v>0</v>
      </c>
      <c r="Y148" s="70"/>
      <c r="Z148" s="71">
        <f>IF(Y148,LOOKUP(Y148,{1;2;3;4;5;6;7;8;9;10;11;12;13;14;15;16;17;18;19;20;21},{60;50;42;36;32;30;28;26;24;22;20;18;16;14;12;10;8;6;4;2;0}),0)</f>
        <v>0</v>
      </c>
      <c r="AA148" s="70"/>
      <c r="AB148" s="67">
        <f>IF(AA148,LOOKUP(AA148,{1;2;3;4;5;6;7;8;9;10;11;12;13;14;15;16;17;18;19;20;21},{60;50;42;36;32;30;28;26;24;22;20;18;16;14;12;10;8;6;4;2;0}),0)</f>
        <v>0</v>
      </c>
      <c r="AC148" s="70"/>
      <c r="AD148" s="67">
        <f>IF(AC148,LOOKUP(AC148,{1;2;3;4;5;6;7;8;9;10;11;12;13;14;15;16;17;18;19;20;21},{30;25;21;18;16;15;14;13;12;11;10;9;8;7;6;5;4;3;2;1;0}),0)</f>
        <v>0</v>
      </c>
      <c r="AE148" s="70"/>
      <c r="AF148" s="69">
        <f>IF(AE148,LOOKUP(AE148,{1;2;3;4;5;6;7;8;9;10;11;12;13;14;15;16;17;18;19;20;21},{30;25;21;18;16;15;14;13;12;11;10;9;8;7;6;5;4;3;2;1;0}),0)</f>
        <v>0</v>
      </c>
      <c r="AG148" s="70"/>
      <c r="AH148" s="67">
        <f>IF(AG148,LOOKUP(AG148,{1;2;3;4;5;6;7;8;9;10;11;12;13;14;15;16;17;18;19;20;21},{30;25;21;18;16;15;14;13;12;11;10;9;8;7;6;5;4;3;2;1;0}),0)</f>
        <v>0</v>
      </c>
      <c r="AI148" s="70"/>
      <c r="AJ148" s="69">
        <f>IF(AI148,LOOKUP(AI148,{1;2;3;4;5;6;7;8;9;10;11;12;13;14;15;16;17;18;19;20;21},{30;25;21;18;16;15;14;13;12;11;10;9;8;7;6;5;4;3;2;1;0}),0)</f>
        <v>0</v>
      </c>
      <c r="AK148" s="70"/>
      <c r="AL148" s="69">
        <f>IF(AK148,LOOKUP(AK148,{1;2;3;4;5;6;7;8;9;10;11;12;13;14;15;16;17;18;19;20;21},{15;12.5;10.5;9;8;7.5;7;6.5;6;5.5;5;4.5;4;3.5;3;2.5;2;1.5;1;0.5;0}),0)</f>
        <v>0</v>
      </c>
      <c r="AM148" s="70"/>
      <c r="AN148" s="73">
        <f>IF(AM148,LOOKUP(AM148,{1;2;3;4;5;6;7;8;9;10;11;12;13;14;15;16;17;18;19;20;21},{15;12.5;10.5;9;8;7.5;7;6.5;6;5.5;5;4.5;4;3.5;3;2.5;2;1.5;1;0.5;0}),0)</f>
        <v>0</v>
      </c>
      <c r="AO148" s="70"/>
      <c r="AP148" s="67">
        <f>IF(AO148,LOOKUP(AO148,{1;2;3;4;5;6;7;8;9;10;11;12;13;14;15;16;17;18;19;20;21},{30;25;21;18;16;15;14;13;12;11;10;9;8;7;6;5;4;3;2;1;0}),0)</f>
        <v>0</v>
      </c>
      <c r="AQ148" s="70"/>
      <c r="AR148" s="69">
        <f>IF(AQ148,LOOKUP(AQ148,{1;2;3;4;5;6;7;8;9;10;11;12;13;14;15;16;17;18;19;20;21},{30;25;21;18;16;15;14;13;12;11;10;9;8;7;6;5;4;3;2;1;0}),0)</f>
        <v>0</v>
      </c>
      <c r="AS148" s="70"/>
      <c r="AT148" s="69">
        <f>IF(AS148,LOOKUP(AS148,{1;2;3;4;5;6;7;8;9;10;11;12;13;14;15;16;17;18;19;20;21},{30;25;21;18;16;15;14;13;12;11;10;9;8;7;6;5;4;3;2;1;0}),0)</f>
        <v>0</v>
      </c>
      <c r="AU148" s="70"/>
      <c r="AV148" s="69">
        <f>IF(AU148,LOOKUP(AU148,{1;2;3;4;5;6;7;8;9;10;11;12;13;14;15;16;17;18;19;20;21},{30;25;21;18;16;15;14;13;12;11;10;9;8;7;6;5;4;3;2;1;0}),0)</f>
        <v>0</v>
      </c>
      <c r="AW148" s="70"/>
      <c r="AX148" s="74">
        <f>IF(AW148,LOOKUP(AW148,{1;2;3;4;5;6;7;8;9;10;11;12;13;14;15;16;17;18;19;20;21},{60;50;42;36;32;30;28;26;24;22;20;18;16;14;12;10;8;6;4;2;0}),0)</f>
        <v>0</v>
      </c>
      <c r="AY148" s="70"/>
      <c r="AZ148" s="71">
        <f>IF(AY148,LOOKUP(AY148,{1;2;3;4;5;6;7;8;9;10;11;12;13;14;15;16;17;18;19;20;21},{60;50;42;36;32;30;28;26;24;22;20;18;16;14;12;10;8;6;4;2;0}),0)</f>
        <v>0</v>
      </c>
      <c r="BA148" s="70"/>
      <c r="BB148" s="71">
        <f>IF(BA148,LOOKUP(BA148,{1;2;3;4;5;6;7;8;9;10;11;12;13;14;15;16;17;18;19;20;21},{60;50;42;36;32;30;28;26;24;22;20;18;16;14;12;10;8;6;4;2;0}),0)</f>
        <v>0</v>
      </c>
      <c r="BC148" s="56">
        <f t="shared" si="2"/>
        <v>0</v>
      </c>
    </row>
    <row r="149" spans="1:55" ht="16" customHeight="1" x14ac:dyDescent="0.2">
      <c r="A149" s="57">
        <f>RANK(I149,$I$6:$I$253)</f>
        <v>106</v>
      </c>
      <c r="B149" s="58">
        <v>3421290</v>
      </c>
      <c r="C149" s="75" t="s">
        <v>131</v>
      </c>
      <c r="D149" s="76" t="s">
        <v>301</v>
      </c>
      <c r="E149" s="89" t="str">
        <f>C149&amp;D149</f>
        <v>MartinMIKKELSEN</v>
      </c>
      <c r="F149" s="62">
        <v>2017</v>
      </c>
      <c r="G149" s="80"/>
      <c r="H149" s="63" t="str">
        <f>IF(ISBLANK(G149),"",IF(G149&gt;1994.9,"U23","SR"))</f>
        <v/>
      </c>
      <c r="I149" s="64">
        <f>(N149+P149+R149+T149+V149+X149+Z149+AB149+AD149+AF149+AH149+AJ149+AL149+AN149+AP149+AR149+AT149+AV149+AZ149+AX149+BB149)</f>
        <v>0</v>
      </c>
      <c r="J149" s="46">
        <f>N149+R149+X149+AB149+AD149+AH149+AP149+AX149</f>
        <v>0</v>
      </c>
      <c r="K149" s="65">
        <f>P149+T149+V149+Z149+AF149+AJ149+AL149+AN149+AR149+AT149+AV149+AZ149+BB149</f>
        <v>0</v>
      </c>
      <c r="L149" s="80"/>
      <c r="M149" s="66"/>
      <c r="N149" s="67">
        <f>IF(M149,LOOKUP(M149,{1;2;3;4;5;6;7;8;9;10;11;12;13;14;15;16;17;18;19;20;21},{30;25;21;18;16;15;14;13;12;11;10;9;8;7;6;5;4;3;2;1;0}),0)</f>
        <v>0</v>
      </c>
      <c r="O149" s="66"/>
      <c r="P149" s="69">
        <f>IF(O149,LOOKUP(O149,{1;2;3;4;5;6;7;8;9;10;11;12;13;14;15;16;17;18;19;20;21},{30;25;21;18;16;15;14;13;12;11;10;9;8;7;6;5;4;3;2;1;0}),0)</f>
        <v>0</v>
      </c>
      <c r="Q149" s="70"/>
      <c r="R149" s="67">
        <f>IF(Q149,LOOKUP(Q149,{1;2;3;4;5;6;7;8;9;10;11;12;13;14;15;16;17;18;19;20;21},{30;25;21;18;16;15;14;13;12;11;10;9;8;7;6;5;4;3;2;1;0}),0)</f>
        <v>0</v>
      </c>
      <c r="S149" s="70"/>
      <c r="T149" s="69">
        <f>IF(S149,LOOKUP(S149,{1;2;3;4;5;6;7;8;9;10;11;12;13;14;15;16;17;18;19;20;21},{30;25;21;18;16;15;14;13;12;11;10;9;8;7;6;5;4;3;2;1;0}),0)</f>
        <v>0</v>
      </c>
      <c r="U149" s="70"/>
      <c r="V149" s="71">
        <f>IF(U149,LOOKUP(U149,{1;2;3;4;5;6;7;8;9;10;11;12;13;14;15;16;17;18;19;20;21},{60;50;42;36;32;30;28;26;24;22;20;18;16;14;12;10;8;6;4;2;0}),0)</f>
        <v>0</v>
      </c>
      <c r="W149" s="70"/>
      <c r="X149" s="67">
        <f>IF(W149,LOOKUP(W149,{1;2;3;4;5;6;7;8;9;10;11;12;13;14;15;16;17;18;19;20;21},{60;50;42;36;32;30;28;26;24;22;20;18;16;14;12;10;8;6;4;2;0}),0)</f>
        <v>0</v>
      </c>
      <c r="Y149" s="70"/>
      <c r="Z149" s="71">
        <f>IF(Y149,LOOKUP(Y149,{1;2;3;4;5;6;7;8;9;10;11;12;13;14;15;16;17;18;19;20;21},{60;50;42;36;32;30;28;26;24;22;20;18;16;14;12;10;8;6;4;2;0}),0)</f>
        <v>0</v>
      </c>
      <c r="AA149" s="70"/>
      <c r="AB149" s="67">
        <f>IF(AA149,LOOKUP(AA149,{1;2;3;4;5;6;7;8;9;10;11;12;13;14;15;16;17;18;19;20;21},{60;50;42;36;32;30;28;26;24;22;20;18;16;14;12;10;8;6;4;2;0}),0)</f>
        <v>0</v>
      </c>
      <c r="AC149" s="70"/>
      <c r="AD149" s="67">
        <f>IF(AC149,LOOKUP(AC149,{1;2;3;4;5;6;7;8;9;10;11;12;13;14;15;16;17;18;19;20;21},{30;25;21;18;16;15;14;13;12;11;10;9;8;7;6;5;4;3;2;1;0}),0)</f>
        <v>0</v>
      </c>
      <c r="AE149" s="70"/>
      <c r="AF149" s="69">
        <f>IF(AE149,LOOKUP(AE149,{1;2;3;4;5;6;7;8;9;10;11;12;13;14;15;16;17;18;19;20;21},{30;25;21;18;16;15;14;13;12;11;10;9;8;7;6;5;4;3;2;1;0}),0)</f>
        <v>0</v>
      </c>
      <c r="AG149" s="70"/>
      <c r="AH149" s="67">
        <f>IF(AG149,LOOKUP(AG149,{1;2;3;4;5;6;7;8;9;10;11;12;13;14;15;16;17;18;19;20;21},{30;25;21;18;16;15;14;13;12;11;10;9;8;7;6;5;4;3;2;1;0}),0)</f>
        <v>0</v>
      </c>
      <c r="AI149" s="70"/>
      <c r="AJ149" s="69">
        <f>IF(AI149,LOOKUP(AI149,{1;2;3;4;5;6;7;8;9;10;11;12;13;14;15;16;17;18;19;20;21},{30;25;21;18;16;15;14;13;12;11;10;9;8;7;6;5;4;3;2;1;0}),0)</f>
        <v>0</v>
      </c>
      <c r="AK149" s="70"/>
      <c r="AL149" s="69">
        <f>IF(AK149,LOOKUP(AK149,{1;2;3;4;5;6;7;8;9;10;11;12;13;14;15;16;17;18;19;20;21},{15;12.5;10.5;9;8;7.5;7;6.5;6;5.5;5;4.5;4;3.5;3;2.5;2;1.5;1;0.5;0}),0)</f>
        <v>0</v>
      </c>
      <c r="AM149" s="70"/>
      <c r="AN149" s="73">
        <f>IF(AM149,LOOKUP(AM149,{1;2;3;4;5;6;7;8;9;10;11;12;13;14;15;16;17;18;19;20;21},{15;12.5;10.5;9;8;7.5;7;6.5;6;5.5;5;4.5;4;3.5;3;2.5;2;1.5;1;0.5;0}),0)</f>
        <v>0</v>
      </c>
      <c r="AO149" s="70"/>
      <c r="AP149" s="67">
        <f>IF(AO149,LOOKUP(AO149,{1;2;3;4;5;6;7;8;9;10;11;12;13;14;15;16;17;18;19;20;21},{30;25;21;18;16;15;14;13;12;11;10;9;8;7;6;5;4;3;2;1;0}),0)</f>
        <v>0</v>
      </c>
      <c r="AQ149" s="70"/>
      <c r="AR149" s="69">
        <f>IF(AQ149,LOOKUP(AQ149,{1;2;3;4;5;6;7;8;9;10;11;12;13;14;15;16;17;18;19;20;21},{30;25;21;18;16;15;14;13;12;11;10;9;8;7;6;5;4;3;2;1;0}),0)</f>
        <v>0</v>
      </c>
      <c r="AS149" s="70"/>
      <c r="AT149" s="69">
        <f>IF(AS149,LOOKUP(AS149,{1;2;3;4;5;6;7;8;9;10;11;12;13;14;15;16;17;18;19;20;21},{30;25;21;18;16;15;14;13;12;11;10;9;8;7;6;5;4;3;2;1;0}),0)</f>
        <v>0</v>
      </c>
      <c r="AU149" s="70"/>
      <c r="AV149" s="69">
        <f>IF(AU149,LOOKUP(AU149,{1;2;3;4;5;6;7;8;9;10;11;12;13;14;15;16;17;18;19;20;21},{30;25;21;18;16;15;14;13;12;11;10;9;8;7;6;5;4;3;2;1;0}),0)</f>
        <v>0</v>
      </c>
      <c r="AW149" s="70"/>
      <c r="AX149" s="74">
        <f>IF(AW149,LOOKUP(AW149,{1;2;3;4;5;6;7;8;9;10;11;12;13;14;15;16;17;18;19;20;21},{60;50;42;36;32;30;28;26;24;22;20;18;16;14;12;10;8;6;4;2;0}),0)</f>
        <v>0</v>
      </c>
      <c r="AY149" s="70"/>
      <c r="AZ149" s="71">
        <f>IF(AY149,LOOKUP(AY149,{1;2;3;4;5;6;7;8;9;10;11;12;13;14;15;16;17;18;19;20;21},{60;50;42;36;32;30;28;26;24;22;20;18;16;14;12;10;8;6;4;2;0}),0)</f>
        <v>0</v>
      </c>
      <c r="BA149" s="70"/>
      <c r="BB149" s="71">
        <f>IF(BA149,LOOKUP(BA149,{1;2;3;4;5;6;7;8;9;10;11;12;13;14;15;16;17;18;19;20;21},{60;50;42;36;32;30;28;26;24;22;20;18;16;14;12;10;8;6;4;2;0}),0)</f>
        <v>0</v>
      </c>
      <c r="BC149" s="56">
        <f t="shared" si="2"/>
        <v>0</v>
      </c>
    </row>
    <row r="150" spans="1:55" ht="16" customHeight="1" x14ac:dyDescent="0.2">
      <c r="A150" s="57">
        <f>RANK(I150,$I$6:$I$253)</f>
        <v>106</v>
      </c>
      <c r="B150" s="80"/>
      <c r="C150" s="75" t="s">
        <v>85</v>
      </c>
      <c r="D150" s="76" t="s">
        <v>302</v>
      </c>
      <c r="E150" s="89" t="str">
        <f>C150&amp;D150</f>
        <v>IanMOORE</v>
      </c>
      <c r="F150" s="62">
        <v>2017</v>
      </c>
      <c r="G150" s="80"/>
      <c r="H150" s="80"/>
      <c r="I150" s="64">
        <f>(N150+P150+R150+T150+V150+X150+Z150+AB150+AD150+AF150+AH150+AJ150+AL150+AN150+AP150+AR150+AT150+AV150+AZ150+AX150+BB150)</f>
        <v>0</v>
      </c>
      <c r="J150" s="46">
        <f>N150+R150+X150+AB150+AD150+AH150+AP150+AX150</f>
        <v>0</v>
      </c>
      <c r="K150" s="65">
        <f>P150+T150+V150+Z150+AF150+AJ150+AL150+AN150+AR150+AT150+AV150+AZ150+BB150</f>
        <v>0</v>
      </c>
      <c r="L150" s="80"/>
      <c r="M150" s="66"/>
      <c r="N150" s="67">
        <f>IF(M150,LOOKUP(M150,{1;2;3;4;5;6;7;8;9;10;11;12;13;14;15;16;17;18;19;20;21},{30;25;21;18;16;15;14;13;12;11;10;9;8;7;6;5;4;3;2;1;0}),0)</f>
        <v>0</v>
      </c>
      <c r="O150" s="66"/>
      <c r="P150" s="69">
        <f>IF(O150,LOOKUP(O150,{1;2;3;4;5;6;7;8;9;10;11;12;13;14;15;16;17;18;19;20;21},{30;25;21;18;16;15;14;13;12;11;10;9;8;7;6;5;4;3;2;1;0}),0)</f>
        <v>0</v>
      </c>
      <c r="Q150" s="70"/>
      <c r="R150" s="67">
        <f>IF(Q150,LOOKUP(Q150,{1;2;3;4;5;6;7;8;9;10;11;12;13;14;15;16;17;18;19;20;21},{30;25;21;18;16;15;14;13;12;11;10;9;8;7;6;5;4;3;2;1;0}),0)</f>
        <v>0</v>
      </c>
      <c r="S150" s="70"/>
      <c r="T150" s="69">
        <f>IF(S150,LOOKUP(S150,{1;2;3;4;5;6;7;8;9;10;11;12;13;14;15;16;17;18;19;20;21},{30;25;21;18;16;15;14;13;12;11;10;9;8;7;6;5;4;3;2;1;0}),0)</f>
        <v>0</v>
      </c>
      <c r="U150" s="70"/>
      <c r="V150" s="71">
        <f>IF(U150,LOOKUP(U150,{1;2;3;4;5;6;7;8;9;10;11;12;13;14;15;16;17;18;19;20;21},{60;50;42;36;32;30;28;26;24;22;20;18;16;14;12;10;8;6;4;2;0}),0)</f>
        <v>0</v>
      </c>
      <c r="W150" s="70"/>
      <c r="X150" s="67">
        <f>IF(W150,LOOKUP(W150,{1;2;3;4;5;6;7;8;9;10;11;12;13;14;15;16;17;18;19;20;21},{60;50;42;36;32;30;28;26;24;22;20;18;16;14;12;10;8;6;4;2;0}),0)</f>
        <v>0</v>
      </c>
      <c r="Y150" s="70"/>
      <c r="Z150" s="71">
        <f>IF(Y150,LOOKUP(Y150,{1;2;3;4;5;6;7;8;9;10;11;12;13;14;15;16;17;18;19;20;21},{60;50;42;36;32;30;28;26;24;22;20;18;16;14;12;10;8;6;4;2;0}),0)</f>
        <v>0</v>
      </c>
      <c r="AA150" s="70"/>
      <c r="AB150" s="67">
        <f>IF(AA150,LOOKUP(AA150,{1;2;3;4;5;6;7;8;9;10;11;12;13;14;15;16;17;18;19;20;21},{60;50;42;36;32;30;28;26;24;22;20;18;16;14;12;10;8;6;4;2;0}),0)</f>
        <v>0</v>
      </c>
      <c r="AC150" s="70"/>
      <c r="AD150" s="67">
        <f>IF(AC150,LOOKUP(AC150,{1;2;3;4;5;6;7;8;9;10;11;12;13;14;15;16;17;18;19;20;21},{30;25;21;18;16;15;14;13;12;11;10;9;8;7;6;5;4;3;2;1;0}),0)</f>
        <v>0</v>
      </c>
      <c r="AE150" s="70"/>
      <c r="AF150" s="69">
        <f>IF(AE150,LOOKUP(AE150,{1;2;3;4;5;6;7;8;9;10;11;12;13;14;15;16;17;18;19;20;21},{30;25;21;18;16;15;14;13;12;11;10;9;8;7;6;5;4;3;2;1;0}),0)</f>
        <v>0</v>
      </c>
      <c r="AG150" s="70"/>
      <c r="AH150" s="67">
        <f>IF(AG150,LOOKUP(AG150,{1;2;3;4;5;6;7;8;9;10;11;12;13;14;15;16;17;18;19;20;21},{30;25;21;18;16;15;14;13;12;11;10;9;8;7;6;5;4;3;2;1;0}),0)</f>
        <v>0</v>
      </c>
      <c r="AI150" s="70"/>
      <c r="AJ150" s="69">
        <f>IF(AI150,LOOKUP(AI150,{1;2;3;4;5;6;7;8;9;10;11;12;13;14;15;16;17;18;19;20;21},{30;25;21;18;16;15;14;13;12;11;10;9;8;7;6;5;4;3;2;1;0}),0)</f>
        <v>0</v>
      </c>
      <c r="AK150" s="70"/>
      <c r="AL150" s="69">
        <f>IF(AK150,LOOKUP(AK150,{1;2;3;4;5;6;7;8;9;10;11;12;13;14;15;16;17;18;19;20;21},{15;12.5;10.5;9;8;7.5;7;6.5;6;5.5;5;4.5;4;3.5;3;2.5;2;1.5;1;0.5;0}),0)</f>
        <v>0</v>
      </c>
      <c r="AM150" s="70"/>
      <c r="AN150" s="73">
        <f>IF(AM150,LOOKUP(AM150,{1;2;3;4;5;6;7;8;9;10;11;12;13;14;15;16;17;18;19;20;21},{15;12.5;10.5;9;8;7.5;7;6.5;6;5.5;5;4.5;4;3.5;3;2.5;2;1.5;1;0.5;0}),0)</f>
        <v>0</v>
      </c>
      <c r="AO150" s="70"/>
      <c r="AP150" s="67">
        <f>IF(AO150,LOOKUP(AO150,{1;2;3;4;5;6;7;8;9;10;11;12;13;14;15;16;17;18;19;20;21},{30;25;21;18;16;15;14;13;12;11;10;9;8;7;6;5;4;3;2;1;0}),0)</f>
        <v>0</v>
      </c>
      <c r="AQ150" s="70"/>
      <c r="AR150" s="69">
        <f>IF(AQ150,LOOKUP(AQ150,{1;2;3;4;5;6;7;8;9;10;11;12;13;14;15;16;17;18;19;20;21},{30;25;21;18;16;15;14;13;12;11;10;9;8;7;6;5;4;3;2;1;0}),0)</f>
        <v>0</v>
      </c>
      <c r="AS150" s="70"/>
      <c r="AT150" s="69">
        <f>IF(AS150,LOOKUP(AS150,{1;2;3;4;5;6;7;8;9;10;11;12;13;14;15;16;17;18;19;20;21},{30;25;21;18;16;15;14;13;12;11;10;9;8;7;6;5;4;3;2;1;0}),0)</f>
        <v>0</v>
      </c>
      <c r="AU150" s="70"/>
      <c r="AV150" s="69">
        <f>IF(AU150,LOOKUP(AU150,{1;2;3;4;5;6;7;8;9;10;11;12;13;14;15;16;17;18;19;20;21},{30;25;21;18;16;15;14;13;12;11;10;9;8;7;6;5;4;3;2;1;0}),0)</f>
        <v>0</v>
      </c>
      <c r="AW150" s="70"/>
      <c r="AX150" s="74">
        <f>IF(AW150,LOOKUP(AW150,{1;2;3;4;5;6;7;8;9;10;11;12;13;14;15;16;17;18;19;20;21},{60;50;42;36;32;30;28;26;24;22;20;18;16;14;12;10;8;6;4;2;0}),0)</f>
        <v>0</v>
      </c>
      <c r="AY150" s="70"/>
      <c r="AZ150" s="71">
        <f>IF(AY150,LOOKUP(AY150,{1;2;3;4;5;6;7;8;9;10;11;12;13;14;15;16;17;18;19;20;21},{60;50;42;36;32;30;28;26;24;22;20;18;16;14;12;10;8;6;4;2;0}),0)</f>
        <v>0</v>
      </c>
      <c r="BA150" s="70"/>
      <c r="BB150" s="71">
        <f>IF(BA150,LOOKUP(BA150,{1;2;3;4;5;6;7;8;9;10;11;12;13;14;15;16;17;18;19;20;21},{60;50;42;36;32;30;28;26;24;22;20;18;16;14;12;10;8;6;4;2;0}),0)</f>
        <v>0</v>
      </c>
      <c r="BC150" s="56">
        <f t="shared" si="2"/>
        <v>0</v>
      </c>
    </row>
    <row r="151" spans="1:55" ht="16" customHeight="1" x14ac:dyDescent="0.2">
      <c r="A151" s="57">
        <f>RANK(I151,$I$6:$I$253)</f>
        <v>106</v>
      </c>
      <c r="B151" s="58">
        <v>3100292</v>
      </c>
      <c r="C151" s="75" t="s">
        <v>53</v>
      </c>
      <c r="D151" s="76" t="s">
        <v>303</v>
      </c>
      <c r="E151" s="89" t="str">
        <f>C151&amp;D151</f>
        <v xml:space="preserve">DavidPALMER </v>
      </c>
      <c r="F151" s="62">
        <v>2017</v>
      </c>
      <c r="G151" s="58">
        <v>1993</v>
      </c>
      <c r="H151" s="63" t="str">
        <f>IF(ISBLANK(G151),"",IF(G151&gt;1994.9,"U23","SR"))</f>
        <v>SR</v>
      </c>
      <c r="I151" s="64">
        <f>(N151+P151+R151+T151+V151+X151+Z151+AB151+AD151+AF151+AH151+AJ151+AL151+AN151+AP151+AR151+AT151+AV151+AZ151+AX151+BB151)</f>
        <v>0</v>
      </c>
      <c r="J151" s="46">
        <f>N151+R151+X151+AB151+AD151+AH151+AP151+AX151</f>
        <v>0</v>
      </c>
      <c r="K151" s="65">
        <f>P151+T151+V151+Z151+AF151+AJ151+AL151+AN151+AR151+AT151+AV151+AZ151+BB151</f>
        <v>0</v>
      </c>
      <c r="L151" s="80"/>
      <c r="M151" s="66"/>
      <c r="N151" s="67">
        <f>IF(M151,LOOKUP(M151,{1;2;3;4;5;6;7;8;9;10;11;12;13;14;15;16;17;18;19;20;21},{30;25;21;18;16;15;14;13;12;11;10;9;8;7;6;5;4;3;2;1;0}),0)</f>
        <v>0</v>
      </c>
      <c r="O151" s="66"/>
      <c r="P151" s="69">
        <f>IF(O151,LOOKUP(O151,{1;2;3;4;5;6;7;8;9;10;11;12;13;14;15;16;17;18;19;20;21},{30;25;21;18;16;15;14;13;12;11;10;9;8;7;6;5;4;3;2;1;0}),0)</f>
        <v>0</v>
      </c>
      <c r="Q151" s="70"/>
      <c r="R151" s="67">
        <f>IF(Q151,LOOKUP(Q151,{1;2;3;4;5;6;7;8;9;10;11;12;13;14;15;16;17;18;19;20;21},{30;25;21;18;16;15;14;13;12;11;10;9;8;7;6;5;4;3;2;1;0}),0)</f>
        <v>0</v>
      </c>
      <c r="S151" s="70"/>
      <c r="T151" s="69">
        <f>IF(S151,LOOKUP(S151,{1;2;3;4;5;6;7;8;9;10;11;12;13;14;15;16;17;18;19;20;21},{30;25;21;18;16;15;14;13;12;11;10;9;8;7;6;5;4;3;2;1;0}),0)</f>
        <v>0</v>
      </c>
      <c r="U151" s="70"/>
      <c r="V151" s="71">
        <f>IF(U151,LOOKUP(U151,{1;2;3;4;5;6;7;8;9;10;11;12;13;14;15;16;17;18;19;20;21},{60;50;42;36;32;30;28;26;24;22;20;18;16;14;12;10;8;6;4;2;0}),0)</f>
        <v>0</v>
      </c>
      <c r="W151" s="70"/>
      <c r="X151" s="67">
        <f>IF(W151,LOOKUP(W151,{1;2;3;4;5;6;7;8;9;10;11;12;13;14;15;16;17;18;19;20;21},{60;50;42;36;32;30;28;26;24;22;20;18;16;14;12;10;8;6;4;2;0}),0)</f>
        <v>0</v>
      </c>
      <c r="Y151" s="70"/>
      <c r="Z151" s="71">
        <f>IF(Y151,LOOKUP(Y151,{1;2;3;4;5;6;7;8;9;10;11;12;13;14;15;16;17;18;19;20;21},{60;50;42;36;32;30;28;26;24;22;20;18;16;14;12;10;8;6;4;2;0}),0)</f>
        <v>0</v>
      </c>
      <c r="AA151" s="70"/>
      <c r="AB151" s="67">
        <f>IF(AA151,LOOKUP(AA151,{1;2;3;4;5;6;7;8;9;10;11;12;13;14;15;16;17;18;19;20;21},{60;50;42;36;32;30;28;26;24;22;20;18;16;14;12;10;8;6;4;2;0}),0)</f>
        <v>0</v>
      </c>
      <c r="AC151" s="70"/>
      <c r="AD151" s="67">
        <f>IF(AC151,LOOKUP(AC151,{1;2;3;4;5;6;7;8;9;10;11;12;13;14;15;16;17;18;19;20;21},{30;25;21;18;16;15;14;13;12;11;10;9;8;7;6;5;4;3;2;1;0}),0)</f>
        <v>0</v>
      </c>
      <c r="AE151" s="70"/>
      <c r="AF151" s="69">
        <f>IF(AE151,LOOKUP(AE151,{1;2;3;4;5;6;7;8;9;10;11;12;13;14;15;16;17;18;19;20;21},{30;25;21;18;16;15;14;13;12;11;10;9;8;7;6;5;4;3;2;1;0}),0)</f>
        <v>0</v>
      </c>
      <c r="AG151" s="70"/>
      <c r="AH151" s="67">
        <f>IF(AG151,LOOKUP(AG151,{1;2;3;4;5;6;7;8;9;10;11;12;13;14;15;16;17;18;19;20;21},{30;25;21;18;16;15;14;13;12;11;10;9;8;7;6;5;4;3;2;1;0}),0)</f>
        <v>0</v>
      </c>
      <c r="AI151" s="70"/>
      <c r="AJ151" s="69">
        <f>IF(AI151,LOOKUP(AI151,{1;2;3;4;5;6;7;8;9;10;11;12;13;14;15;16;17;18;19;20;21},{30;25;21;18;16;15;14;13;12;11;10;9;8;7;6;5;4;3;2;1;0}),0)</f>
        <v>0</v>
      </c>
      <c r="AK151" s="70"/>
      <c r="AL151" s="69">
        <f>IF(AK151,LOOKUP(AK151,{1;2;3;4;5;6;7;8;9;10;11;12;13;14;15;16;17;18;19;20;21},{15;12.5;10.5;9;8;7.5;7;6.5;6;5.5;5;4.5;4;3.5;3;2.5;2;1.5;1;0.5;0}),0)</f>
        <v>0</v>
      </c>
      <c r="AM151" s="70"/>
      <c r="AN151" s="73">
        <f>IF(AM151,LOOKUP(AM151,{1;2;3;4;5;6;7;8;9;10;11;12;13;14;15;16;17;18;19;20;21},{15;12.5;10.5;9;8;7.5;7;6.5;6;5.5;5;4.5;4;3.5;3;2.5;2;1.5;1;0.5;0}),0)</f>
        <v>0</v>
      </c>
      <c r="AO151" s="70"/>
      <c r="AP151" s="67">
        <f>IF(AO151,LOOKUP(AO151,{1;2;3;4;5;6;7;8;9;10;11;12;13;14;15;16;17;18;19;20;21},{30;25;21;18;16;15;14;13;12;11;10;9;8;7;6;5;4;3;2;1;0}),0)</f>
        <v>0</v>
      </c>
      <c r="AQ151" s="70"/>
      <c r="AR151" s="69">
        <f>IF(AQ151,LOOKUP(AQ151,{1;2;3;4;5;6;7;8;9;10;11;12;13;14;15;16;17;18;19;20;21},{30;25;21;18;16;15;14;13;12;11;10;9;8;7;6;5;4;3;2;1;0}),0)</f>
        <v>0</v>
      </c>
      <c r="AS151" s="70"/>
      <c r="AT151" s="69">
        <f>IF(AS151,LOOKUP(AS151,{1;2;3;4;5;6;7;8;9;10;11;12;13;14;15;16;17;18;19;20;21},{30;25;21;18;16;15;14;13;12;11;10;9;8;7;6;5;4;3;2;1;0}),0)</f>
        <v>0</v>
      </c>
      <c r="AU151" s="70"/>
      <c r="AV151" s="69">
        <f>IF(AU151,LOOKUP(AU151,{1;2;3;4;5;6;7;8;9;10;11;12;13;14;15;16;17;18;19;20;21},{30;25;21;18;16;15;14;13;12;11;10;9;8;7;6;5;4;3;2;1;0}),0)</f>
        <v>0</v>
      </c>
      <c r="AW151" s="70"/>
      <c r="AX151" s="74">
        <f>IF(AW151,LOOKUP(AW151,{1;2;3;4;5;6;7;8;9;10;11;12;13;14;15;16;17;18;19;20;21},{60;50;42;36;32;30;28;26;24;22;20;18;16;14;12;10;8;6;4;2;0}),0)</f>
        <v>0</v>
      </c>
      <c r="AY151" s="70"/>
      <c r="AZ151" s="71">
        <f>IF(AY151,LOOKUP(AY151,{1;2;3;4;5;6;7;8;9;10;11;12;13;14;15;16;17;18;19;20;21},{60;50;42;36;32;30;28;26;24;22;20;18;16;14;12;10;8;6;4;2;0}),0)</f>
        <v>0</v>
      </c>
      <c r="BA151" s="70"/>
      <c r="BB151" s="71">
        <f>IF(BA151,LOOKUP(BA151,{1;2;3;4;5;6;7;8;9;10;11;12;13;14;15;16;17;18;19;20;21},{60;50;42;36;32;30;28;26;24;22;20;18;16;14;12;10;8;6;4;2;0}),0)</f>
        <v>0</v>
      </c>
      <c r="BC151" s="56">
        <f t="shared" si="2"/>
        <v>0</v>
      </c>
    </row>
    <row r="152" spans="1:55" ht="16" customHeight="1" x14ac:dyDescent="0.2">
      <c r="A152" s="57">
        <f>RANK(I152,$I$6:$I$253)</f>
        <v>106</v>
      </c>
      <c r="B152" s="58">
        <v>3500997</v>
      </c>
      <c r="C152" s="59" t="s">
        <v>304</v>
      </c>
      <c r="D152" s="60" t="s">
        <v>305</v>
      </c>
      <c r="E152" s="89" t="str">
        <f>C152&amp;D152</f>
        <v>NiklasPERSSON</v>
      </c>
      <c r="F152" s="62">
        <v>2017</v>
      </c>
      <c r="G152" s="80"/>
      <c r="H152" s="63" t="str">
        <f>IF(ISBLANK(G152),"",IF(G152&gt;1994.9,"U23","SR"))</f>
        <v/>
      </c>
      <c r="I152" s="64">
        <f>(N152+P152+R152+T152+V152+X152+Z152+AB152+AD152+AF152+AH152+AJ152+AL152+AN152+AP152+AR152+AT152+AV152+AZ152+AX152+BB152)</f>
        <v>0</v>
      </c>
      <c r="J152" s="46">
        <f>N152+R152+X152+AB152+AD152+AH152+AP152+AX152</f>
        <v>0</v>
      </c>
      <c r="K152" s="65">
        <f>P152+T152+V152+Z152+AF152+AJ152+AL152+AN152+AR152+AT152+AV152+AZ152+BB152</f>
        <v>0</v>
      </c>
      <c r="L152" s="80"/>
      <c r="M152" s="66"/>
      <c r="N152" s="67">
        <f>IF(M152,LOOKUP(M152,{1;2;3;4;5;6;7;8;9;10;11;12;13;14;15;16;17;18;19;20;21},{30;25;21;18;16;15;14;13;12;11;10;9;8;7;6;5;4;3;2;1;0}),0)</f>
        <v>0</v>
      </c>
      <c r="O152" s="66"/>
      <c r="P152" s="69">
        <f>IF(O152,LOOKUP(O152,{1;2;3;4;5;6;7;8;9;10;11;12;13;14;15;16;17;18;19;20;21},{30;25;21;18;16;15;14;13;12;11;10;9;8;7;6;5;4;3;2;1;0}),0)</f>
        <v>0</v>
      </c>
      <c r="Q152" s="70"/>
      <c r="R152" s="67">
        <f>IF(Q152,LOOKUP(Q152,{1;2;3;4;5;6;7;8;9;10;11;12;13;14;15;16;17;18;19;20;21},{30;25;21;18;16;15;14;13;12;11;10;9;8;7;6;5;4;3;2;1;0}),0)</f>
        <v>0</v>
      </c>
      <c r="S152" s="70"/>
      <c r="T152" s="69">
        <f>IF(S152,LOOKUP(S152,{1;2;3;4;5;6;7;8;9;10;11;12;13;14;15;16;17;18;19;20;21},{30;25;21;18;16;15;14;13;12;11;10;9;8;7;6;5;4;3;2;1;0}),0)</f>
        <v>0</v>
      </c>
      <c r="U152" s="70"/>
      <c r="V152" s="71">
        <f>IF(U152,LOOKUP(U152,{1;2;3;4;5;6;7;8;9;10;11;12;13;14;15;16;17;18;19;20;21},{60;50;42;36;32;30;28;26;24;22;20;18;16;14;12;10;8;6;4;2;0}),0)</f>
        <v>0</v>
      </c>
      <c r="W152" s="70"/>
      <c r="X152" s="67">
        <f>IF(W152,LOOKUP(W152,{1;2;3;4;5;6;7;8;9;10;11;12;13;14;15;16;17;18;19;20;21},{60;50;42;36;32;30;28;26;24;22;20;18;16;14;12;10;8;6;4;2;0}),0)</f>
        <v>0</v>
      </c>
      <c r="Y152" s="70"/>
      <c r="Z152" s="71">
        <f>IF(Y152,LOOKUP(Y152,{1;2;3;4;5;6;7;8;9;10;11;12;13;14;15;16;17;18;19;20;21},{60;50;42;36;32;30;28;26;24;22;20;18;16;14;12;10;8;6;4;2;0}),0)</f>
        <v>0</v>
      </c>
      <c r="AA152" s="70"/>
      <c r="AB152" s="67">
        <f>IF(AA152,LOOKUP(AA152,{1;2;3;4;5;6;7;8;9;10;11;12;13;14;15;16;17;18;19;20;21},{60;50;42;36;32;30;28;26;24;22;20;18;16;14;12;10;8;6;4;2;0}),0)</f>
        <v>0</v>
      </c>
      <c r="AC152" s="70"/>
      <c r="AD152" s="67">
        <f>IF(AC152,LOOKUP(AC152,{1;2;3;4;5;6;7;8;9;10;11;12;13;14;15;16;17;18;19;20;21},{30;25;21;18;16;15;14;13;12;11;10;9;8;7;6;5;4;3;2;1;0}),0)</f>
        <v>0</v>
      </c>
      <c r="AE152" s="70"/>
      <c r="AF152" s="69">
        <f>IF(AE152,LOOKUP(AE152,{1;2;3;4;5;6;7;8;9;10;11;12;13;14;15;16;17;18;19;20;21},{30;25;21;18;16;15;14;13;12;11;10;9;8;7;6;5;4;3;2;1;0}),0)</f>
        <v>0</v>
      </c>
      <c r="AG152" s="70"/>
      <c r="AH152" s="67">
        <f>IF(AG152,LOOKUP(AG152,{1;2;3;4;5;6;7;8;9;10;11;12;13;14;15;16;17;18;19;20;21},{30;25;21;18;16;15;14;13;12;11;10;9;8;7;6;5;4;3;2;1;0}),0)</f>
        <v>0</v>
      </c>
      <c r="AI152" s="70"/>
      <c r="AJ152" s="69">
        <f>IF(AI152,LOOKUP(AI152,{1;2;3;4;5;6;7;8;9;10;11;12;13;14;15;16;17;18;19;20;21},{30;25;21;18;16;15;14;13;12;11;10;9;8;7;6;5;4;3;2;1;0}),0)</f>
        <v>0</v>
      </c>
      <c r="AK152" s="70"/>
      <c r="AL152" s="69">
        <f>IF(AK152,LOOKUP(AK152,{1;2;3;4;5;6;7;8;9;10;11;12;13;14;15;16;17;18;19;20;21},{15;12.5;10.5;9;8;7.5;7;6.5;6;5.5;5;4.5;4;3.5;3;2.5;2;1.5;1;0.5;0}),0)</f>
        <v>0</v>
      </c>
      <c r="AM152" s="70"/>
      <c r="AN152" s="73">
        <f>IF(AM152,LOOKUP(AM152,{1;2;3;4;5;6;7;8;9;10;11;12;13;14;15;16;17;18;19;20;21},{15;12.5;10.5;9;8;7.5;7;6.5;6;5.5;5;4.5;4;3.5;3;2.5;2;1.5;1;0.5;0}),0)</f>
        <v>0</v>
      </c>
      <c r="AO152" s="70"/>
      <c r="AP152" s="67">
        <f>IF(AO152,LOOKUP(AO152,{1;2;3;4;5;6;7;8;9;10;11;12;13;14;15;16;17;18;19;20;21},{30;25;21;18;16;15;14;13;12;11;10;9;8;7;6;5;4;3;2;1;0}),0)</f>
        <v>0</v>
      </c>
      <c r="AQ152" s="70"/>
      <c r="AR152" s="69">
        <f>IF(AQ152,LOOKUP(AQ152,{1;2;3;4;5;6;7;8;9;10;11;12;13;14;15;16;17;18;19;20;21},{30;25;21;18;16;15;14;13;12;11;10;9;8;7;6;5;4;3;2;1;0}),0)</f>
        <v>0</v>
      </c>
      <c r="AS152" s="70"/>
      <c r="AT152" s="69">
        <f>IF(AS152,LOOKUP(AS152,{1;2;3;4;5;6;7;8;9;10;11;12;13;14;15;16;17;18;19;20;21},{30;25;21;18;16;15;14;13;12;11;10;9;8;7;6;5;4;3;2;1;0}),0)</f>
        <v>0</v>
      </c>
      <c r="AU152" s="70"/>
      <c r="AV152" s="69">
        <f>IF(AU152,LOOKUP(AU152,{1;2;3;4;5;6;7;8;9;10;11;12;13;14;15;16;17;18;19;20;21},{30;25;21;18;16;15;14;13;12;11;10;9;8;7;6;5;4;3;2;1;0}),0)</f>
        <v>0</v>
      </c>
      <c r="AW152" s="70"/>
      <c r="AX152" s="74">
        <f>IF(AW152,LOOKUP(AW152,{1;2;3;4;5;6;7;8;9;10;11;12;13;14;15;16;17;18;19;20;21},{60;50;42;36;32;30;28;26;24;22;20;18;16;14;12;10;8;6;4;2;0}),0)</f>
        <v>0</v>
      </c>
      <c r="AY152" s="70"/>
      <c r="AZ152" s="71">
        <f>IF(AY152,LOOKUP(AY152,{1;2;3;4;5;6;7;8;9;10;11;12;13;14;15;16;17;18;19;20;21},{60;50;42;36;32;30;28;26;24;22;20;18;16;14;12;10;8;6;4;2;0}),0)</f>
        <v>0</v>
      </c>
      <c r="BA152" s="70"/>
      <c r="BB152" s="71">
        <f>IF(BA152,LOOKUP(BA152,{1;2;3;4;5;6;7;8;9;10;11;12;13;14;15;16;17;18;19;20;21},{60;50;42;36;32;30;28;26;24;22;20;18;16;14;12;10;8;6;4;2;0}),0)</f>
        <v>0</v>
      </c>
      <c r="BC152" s="56">
        <f t="shared" si="2"/>
        <v>0</v>
      </c>
    </row>
    <row r="153" spans="1:55" ht="16" customHeight="1" x14ac:dyDescent="0.2">
      <c r="A153" s="57">
        <f>RANK(I153,$I$6:$I$253)</f>
        <v>106</v>
      </c>
      <c r="B153" s="80"/>
      <c r="C153" s="75" t="s">
        <v>306</v>
      </c>
      <c r="D153" s="76" t="s">
        <v>307</v>
      </c>
      <c r="E153" s="89" t="str">
        <f>C153&amp;D153</f>
        <v>LUK PLATIL</v>
      </c>
      <c r="F153" s="62">
        <v>2017</v>
      </c>
      <c r="G153" s="80"/>
      <c r="H153" s="80"/>
      <c r="I153" s="64">
        <f>(N153+P153+R153+T153+V153+X153+Z153+AB153+AD153+AF153+AH153+AJ153+AL153+AN153+AP153+AR153+AT153+AV153+AZ153+AX153+BB153)</f>
        <v>0</v>
      </c>
      <c r="J153" s="46">
        <f>N153+R153+X153+AB153+AD153+AH153+AP153+AX153</f>
        <v>0</v>
      </c>
      <c r="K153" s="65">
        <f>P153+T153+V153+Z153+AF153+AJ153+AL153+AN153+AR153+AT153+AV153+AZ153+BB153</f>
        <v>0</v>
      </c>
      <c r="L153" s="80"/>
      <c r="M153" s="66"/>
      <c r="N153" s="67">
        <f>IF(M153,LOOKUP(M153,{1;2;3;4;5;6;7;8;9;10;11;12;13;14;15;16;17;18;19;20;21},{30;25;21;18;16;15;14;13;12;11;10;9;8;7;6;5;4;3;2;1;0}),0)</f>
        <v>0</v>
      </c>
      <c r="O153" s="66"/>
      <c r="P153" s="69">
        <f>IF(O153,LOOKUP(O153,{1;2;3;4;5;6;7;8;9;10;11;12;13;14;15;16;17;18;19;20;21},{30;25;21;18;16;15;14;13;12;11;10;9;8;7;6;5;4;3;2;1;0}),0)</f>
        <v>0</v>
      </c>
      <c r="Q153" s="70"/>
      <c r="R153" s="67">
        <f>IF(Q153,LOOKUP(Q153,{1;2;3;4;5;6;7;8;9;10;11;12;13;14;15;16;17;18;19;20;21},{30;25;21;18;16;15;14;13;12;11;10;9;8;7;6;5;4;3;2;1;0}),0)</f>
        <v>0</v>
      </c>
      <c r="S153" s="70"/>
      <c r="T153" s="69">
        <f>IF(S153,LOOKUP(S153,{1;2;3;4;5;6;7;8;9;10;11;12;13;14;15;16;17;18;19;20;21},{30;25;21;18;16;15;14;13;12;11;10;9;8;7;6;5;4;3;2;1;0}),0)</f>
        <v>0</v>
      </c>
      <c r="U153" s="70"/>
      <c r="V153" s="71">
        <f>IF(U153,LOOKUP(U153,{1;2;3;4;5;6;7;8;9;10;11;12;13;14;15;16;17;18;19;20;21},{60;50;42;36;32;30;28;26;24;22;20;18;16;14;12;10;8;6;4;2;0}),0)</f>
        <v>0</v>
      </c>
      <c r="W153" s="70"/>
      <c r="X153" s="67">
        <f>IF(W153,LOOKUP(W153,{1;2;3;4;5;6;7;8;9;10;11;12;13;14;15;16;17;18;19;20;21},{60;50;42;36;32;30;28;26;24;22;20;18;16;14;12;10;8;6;4;2;0}),0)</f>
        <v>0</v>
      </c>
      <c r="Y153" s="70"/>
      <c r="Z153" s="71">
        <f>IF(Y153,LOOKUP(Y153,{1;2;3;4;5;6;7;8;9;10;11;12;13;14;15;16;17;18;19;20;21},{60;50;42;36;32;30;28;26;24;22;20;18;16;14;12;10;8;6;4;2;0}),0)</f>
        <v>0</v>
      </c>
      <c r="AA153" s="70"/>
      <c r="AB153" s="67">
        <f>IF(AA153,LOOKUP(AA153,{1;2;3;4;5;6;7;8;9;10;11;12;13;14;15;16;17;18;19;20;21},{60;50;42;36;32;30;28;26;24;22;20;18;16;14;12;10;8;6;4;2;0}),0)</f>
        <v>0</v>
      </c>
      <c r="AC153" s="70"/>
      <c r="AD153" s="67">
        <f>IF(AC153,LOOKUP(AC153,{1;2;3;4;5;6;7;8;9;10;11;12;13;14;15;16;17;18;19;20;21},{30;25;21;18;16;15;14;13;12;11;10;9;8;7;6;5;4;3;2;1;0}),0)</f>
        <v>0</v>
      </c>
      <c r="AE153" s="70"/>
      <c r="AF153" s="69">
        <f>IF(AE153,LOOKUP(AE153,{1;2;3;4;5;6;7;8;9;10;11;12;13;14;15;16;17;18;19;20;21},{30;25;21;18;16;15;14;13;12;11;10;9;8;7;6;5;4;3;2;1;0}),0)</f>
        <v>0</v>
      </c>
      <c r="AG153" s="70"/>
      <c r="AH153" s="67">
        <f>IF(AG153,LOOKUP(AG153,{1;2;3;4;5;6;7;8;9;10;11;12;13;14;15;16;17;18;19;20;21},{30;25;21;18;16;15;14;13;12;11;10;9;8;7;6;5;4;3;2;1;0}),0)</f>
        <v>0</v>
      </c>
      <c r="AI153" s="70"/>
      <c r="AJ153" s="69">
        <f>IF(AI153,LOOKUP(AI153,{1;2;3;4;5;6;7;8;9;10;11;12;13;14;15;16;17;18;19;20;21},{30;25;21;18;16;15;14;13;12;11;10;9;8;7;6;5;4;3;2;1;0}),0)</f>
        <v>0</v>
      </c>
      <c r="AK153" s="70"/>
      <c r="AL153" s="69">
        <f>IF(AK153,LOOKUP(AK153,{1;2;3;4;5;6;7;8;9;10;11;12;13;14;15;16;17;18;19;20;21},{15;12.5;10.5;9;8;7.5;7;6.5;6;5.5;5;4.5;4;3.5;3;2.5;2;1.5;1;0.5;0}),0)</f>
        <v>0</v>
      </c>
      <c r="AM153" s="70"/>
      <c r="AN153" s="73">
        <f>IF(AM153,LOOKUP(AM153,{1;2;3;4;5;6;7;8;9;10;11;12;13;14;15;16;17;18;19;20;21},{15;12.5;10.5;9;8;7.5;7;6.5;6;5.5;5;4.5;4;3.5;3;2.5;2;1.5;1;0.5;0}),0)</f>
        <v>0</v>
      </c>
      <c r="AO153" s="70"/>
      <c r="AP153" s="67">
        <f>IF(AO153,LOOKUP(AO153,{1;2;3;4;5;6;7;8;9;10;11;12;13;14;15;16;17;18;19;20;21},{30;25;21;18;16;15;14;13;12;11;10;9;8;7;6;5;4;3;2;1;0}),0)</f>
        <v>0</v>
      </c>
      <c r="AQ153" s="70"/>
      <c r="AR153" s="69">
        <f>IF(AQ153,LOOKUP(AQ153,{1;2;3;4;5;6;7;8;9;10;11;12;13;14;15;16;17;18;19;20;21},{30;25;21;18;16;15;14;13;12;11;10;9;8;7;6;5;4;3;2;1;0}),0)</f>
        <v>0</v>
      </c>
      <c r="AS153" s="70"/>
      <c r="AT153" s="69">
        <f>IF(AS153,LOOKUP(AS153,{1;2;3;4;5;6;7;8;9;10;11;12;13;14;15;16;17;18;19;20;21},{30;25;21;18;16;15;14;13;12;11;10;9;8;7;6;5;4;3;2;1;0}),0)</f>
        <v>0</v>
      </c>
      <c r="AU153" s="70"/>
      <c r="AV153" s="69">
        <f>IF(AU153,LOOKUP(AU153,{1;2;3;4;5;6;7;8;9;10;11;12;13;14;15;16;17;18;19;20;21},{30;25;21;18;16;15;14;13;12;11;10;9;8;7;6;5;4;3;2;1;0}),0)</f>
        <v>0</v>
      </c>
      <c r="AW153" s="70"/>
      <c r="AX153" s="74">
        <f>IF(AW153,LOOKUP(AW153,{1;2;3;4;5;6;7;8;9;10;11;12;13;14;15;16;17;18;19;20;21},{60;50;42;36;32;30;28;26;24;22;20;18;16;14;12;10;8;6;4;2;0}),0)</f>
        <v>0</v>
      </c>
      <c r="AY153" s="70"/>
      <c r="AZ153" s="71">
        <f>IF(AY153,LOOKUP(AY153,{1;2;3;4;5;6;7;8;9;10;11;12;13;14;15;16;17;18;19;20;21},{60;50;42;36;32;30;28;26;24;22;20;18;16;14;12;10;8;6;4;2;0}),0)</f>
        <v>0</v>
      </c>
      <c r="BA153" s="70"/>
      <c r="BB153" s="71">
        <f>IF(BA153,LOOKUP(BA153,{1;2;3;4;5;6;7;8;9;10;11;12;13;14;15;16;17;18;19;20;21},{60;50;42;36;32;30;28;26;24;22;20;18;16;14;12;10;8;6;4;2;0}),0)</f>
        <v>0</v>
      </c>
      <c r="BC153" s="56">
        <f t="shared" si="2"/>
        <v>0</v>
      </c>
    </row>
    <row r="154" spans="1:55" ht="16" customHeight="1" x14ac:dyDescent="0.2">
      <c r="A154" s="57">
        <f>RANK(I154,$I$6:$I$253)</f>
        <v>106</v>
      </c>
      <c r="B154" s="58">
        <v>3530597</v>
      </c>
      <c r="C154" s="59" t="s">
        <v>308</v>
      </c>
      <c r="D154" s="60" t="s">
        <v>309</v>
      </c>
      <c r="E154" s="61" t="str">
        <f>C154&amp;D154</f>
        <v>WellyRAMSEY</v>
      </c>
      <c r="F154" s="62">
        <v>2017</v>
      </c>
      <c r="G154" s="58">
        <v>1990</v>
      </c>
      <c r="H154" s="63" t="str">
        <f>IF(ISBLANK(G154),"",IF(G154&gt;1994.9,"U23","SR"))</f>
        <v>SR</v>
      </c>
      <c r="I154" s="64">
        <f>(N154+P154+R154+T154+V154+X154+Z154+AB154+AD154+AF154+AH154+AJ154+AL154+AN154+AP154+AR154+AT154+AV154+AZ154+AX154+BB154)</f>
        <v>0</v>
      </c>
      <c r="J154" s="46">
        <f>N154+R154+X154+AB154+AD154+AH154+AP154+AX154</f>
        <v>0</v>
      </c>
      <c r="K154" s="65">
        <f>P154+T154+V154+Z154+AF154+AJ154+AL154+AN154+AR154+AT154+AV154+AZ154+BB154</f>
        <v>0</v>
      </c>
      <c r="L154" s="80"/>
      <c r="M154" s="66"/>
      <c r="N154" s="67">
        <f>IF(M154,LOOKUP(M154,{1;2;3;4;5;6;7;8;9;10;11;12;13;14;15;16;17;18;19;20;21},{30;25;21;18;16;15;14;13;12;11;10;9;8;7;6;5;4;3;2;1;0}),0)</f>
        <v>0</v>
      </c>
      <c r="O154" s="66"/>
      <c r="P154" s="69">
        <f>IF(O154,LOOKUP(O154,{1;2;3;4;5;6;7;8;9;10;11;12;13;14;15;16;17;18;19;20;21},{30;25;21;18;16;15;14;13;12;11;10;9;8;7;6;5;4;3;2;1;0}),0)</f>
        <v>0</v>
      </c>
      <c r="Q154" s="70"/>
      <c r="R154" s="67">
        <f>IF(Q154,LOOKUP(Q154,{1;2;3;4;5;6;7;8;9;10;11;12;13;14;15;16;17;18;19;20;21},{30;25;21;18;16;15;14;13;12;11;10;9;8;7;6;5;4;3;2;1;0}),0)</f>
        <v>0</v>
      </c>
      <c r="S154" s="70"/>
      <c r="T154" s="69">
        <f>IF(S154,LOOKUP(S154,{1;2;3;4;5;6;7;8;9;10;11;12;13;14;15;16;17;18;19;20;21},{30;25;21;18;16;15;14;13;12;11;10;9;8;7;6;5;4;3;2;1;0}),0)</f>
        <v>0</v>
      </c>
      <c r="U154" s="70"/>
      <c r="V154" s="71">
        <f>IF(U154,LOOKUP(U154,{1;2;3;4;5;6;7;8;9;10;11;12;13;14;15;16;17;18;19;20;21},{60;50;42;36;32;30;28;26;24;22;20;18;16;14;12;10;8;6;4;2;0}),0)</f>
        <v>0</v>
      </c>
      <c r="W154" s="70"/>
      <c r="X154" s="67">
        <f>IF(W154,LOOKUP(W154,{1;2;3;4;5;6;7;8;9;10;11;12;13;14;15;16;17;18;19;20;21},{60;50;42;36;32;30;28;26;24;22;20;18;16;14;12;10;8;6;4;2;0}),0)</f>
        <v>0</v>
      </c>
      <c r="Y154" s="70"/>
      <c r="Z154" s="71">
        <f>IF(Y154,LOOKUP(Y154,{1;2;3;4;5;6;7;8;9;10;11;12;13;14;15;16;17;18;19;20;21},{60;50;42;36;32;30;28;26;24;22;20;18;16;14;12;10;8;6;4;2;0}),0)</f>
        <v>0</v>
      </c>
      <c r="AA154" s="70"/>
      <c r="AB154" s="67">
        <f>IF(AA154,LOOKUP(AA154,{1;2;3;4;5;6;7;8;9;10;11;12;13;14;15;16;17;18;19;20;21},{60;50;42;36;32;30;28;26;24;22;20;18;16;14;12;10;8;6;4;2;0}),0)</f>
        <v>0</v>
      </c>
      <c r="AC154" s="70"/>
      <c r="AD154" s="67">
        <f>IF(AC154,LOOKUP(AC154,{1;2;3;4;5;6;7;8;9;10;11;12;13;14;15;16;17;18;19;20;21},{30;25;21;18;16;15;14;13;12;11;10;9;8;7;6;5;4;3;2;1;0}),0)</f>
        <v>0</v>
      </c>
      <c r="AE154" s="70"/>
      <c r="AF154" s="69">
        <f>IF(AE154,LOOKUP(AE154,{1;2;3;4;5;6;7;8;9;10;11;12;13;14;15;16;17;18;19;20;21},{30;25;21;18;16;15;14;13;12;11;10;9;8;7;6;5;4;3;2;1;0}),0)</f>
        <v>0</v>
      </c>
      <c r="AG154" s="70"/>
      <c r="AH154" s="67">
        <f>IF(AG154,LOOKUP(AG154,{1;2;3;4;5;6;7;8;9;10;11;12;13;14;15;16;17;18;19;20;21},{30;25;21;18;16;15;14;13;12;11;10;9;8;7;6;5;4;3;2;1;0}),0)</f>
        <v>0</v>
      </c>
      <c r="AI154" s="70"/>
      <c r="AJ154" s="69">
        <f>IF(AI154,LOOKUP(AI154,{1;2;3;4;5;6;7;8;9;10;11;12;13;14;15;16;17;18;19;20;21},{30;25;21;18;16;15;14;13;12;11;10;9;8;7;6;5;4;3;2;1;0}),0)</f>
        <v>0</v>
      </c>
      <c r="AK154" s="70"/>
      <c r="AL154" s="69">
        <f>IF(AK154,LOOKUP(AK154,{1;2;3;4;5;6;7;8;9;10;11;12;13;14;15;16;17;18;19;20;21},{15;12.5;10.5;9;8;7.5;7;6.5;6;5.5;5;4.5;4;3.5;3;2.5;2;1.5;1;0.5;0}),0)</f>
        <v>0</v>
      </c>
      <c r="AM154" s="70"/>
      <c r="AN154" s="73">
        <f>IF(AM154,LOOKUP(AM154,{1;2;3;4;5;6;7;8;9;10;11;12;13;14;15;16;17;18;19;20;21},{15;12.5;10.5;9;8;7.5;7;6.5;6;5.5;5;4.5;4;3.5;3;2.5;2;1.5;1;0.5;0}),0)</f>
        <v>0</v>
      </c>
      <c r="AO154" s="70"/>
      <c r="AP154" s="67">
        <f>IF(AO154,LOOKUP(AO154,{1;2;3;4;5;6;7;8;9;10;11;12;13;14;15;16;17;18;19;20;21},{30;25;21;18;16;15;14;13;12;11;10;9;8;7;6;5;4;3;2;1;0}),0)</f>
        <v>0</v>
      </c>
      <c r="AQ154" s="70"/>
      <c r="AR154" s="69">
        <f>IF(AQ154,LOOKUP(AQ154,{1;2;3;4;5;6;7;8;9;10;11;12;13;14;15;16;17;18;19;20;21},{30;25;21;18;16;15;14;13;12;11;10;9;8;7;6;5;4;3;2;1;0}),0)</f>
        <v>0</v>
      </c>
      <c r="AS154" s="70"/>
      <c r="AT154" s="69">
        <f>IF(AS154,LOOKUP(AS154,{1;2;3;4;5;6;7;8;9;10;11;12;13;14;15;16;17;18;19;20;21},{30;25;21;18;16;15;14;13;12;11;10;9;8;7;6;5;4;3;2;1;0}),0)</f>
        <v>0</v>
      </c>
      <c r="AU154" s="70"/>
      <c r="AV154" s="69">
        <f>IF(AU154,LOOKUP(AU154,{1;2;3;4;5;6;7;8;9;10;11;12;13;14;15;16;17;18;19;20;21},{30;25;21;18;16;15;14;13;12;11;10;9;8;7;6;5;4;3;2;1;0}),0)</f>
        <v>0</v>
      </c>
      <c r="AW154" s="70"/>
      <c r="AX154" s="74">
        <f>IF(AW154,LOOKUP(AW154,{1;2;3;4;5;6;7;8;9;10;11;12;13;14;15;16;17;18;19;20;21},{60;50;42;36;32;30;28;26;24;22;20;18;16;14;12;10;8;6;4;2;0}),0)</f>
        <v>0</v>
      </c>
      <c r="AY154" s="70"/>
      <c r="AZ154" s="71">
        <f>IF(AY154,LOOKUP(AY154,{1;2;3;4;5;6;7;8;9;10;11;12;13;14;15;16;17;18;19;20;21},{60;50;42;36;32;30;28;26;24;22;20;18;16;14;12;10;8;6;4;2;0}),0)</f>
        <v>0</v>
      </c>
      <c r="BA154" s="70"/>
      <c r="BB154" s="71">
        <f>IF(BA154,LOOKUP(BA154,{1;2;3;4;5;6;7;8;9;10;11;12;13;14;15;16;17;18;19;20;21},{60;50;42;36;32;30;28;26;24;22;20;18;16;14;12;10;8;6;4;2;0}),0)</f>
        <v>0</v>
      </c>
      <c r="BC154" s="56">
        <f t="shared" si="2"/>
        <v>0</v>
      </c>
    </row>
    <row r="155" spans="1:55" ht="16" customHeight="1" x14ac:dyDescent="0.2">
      <c r="A155" s="57">
        <f>RANK(I155,$I$6:$I$253)</f>
        <v>106</v>
      </c>
      <c r="B155" s="58">
        <v>3422003</v>
      </c>
      <c r="C155" s="59" t="s">
        <v>175</v>
      </c>
      <c r="D155" s="60" t="s">
        <v>310</v>
      </c>
      <c r="E155" s="61" t="str">
        <f>C155&amp;D155</f>
        <v>PetterREISTAD</v>
      </c>
      <c r="F155" s="62">
        <v>2017</v>
      </c>
      <c r="G155" s="80"/>
      <c r="H155" s="63" t="str">
        <f>IF(ISBLANK(G155),"",IF(G155&gt;1994.9,"U23","SR"))</f>
        <v/>
      </c>
      <c r="I155" s="64">
        <f>(N155+P155+R155+T155+V155+X155+Z155+AB155+AD155+AF155+AH155+AJ155+AL155+AN155+AP155+AR155+AT155+AV155+AZ155+AX155+BB155)</f>
        <v>0</v>
      </c>
      <c r="J155" s="46">
        <f>N155+R155+X155+AB155+AD155+AH155+AP155+AX155</f>
        <v>0</v>
      </c>
      <c r="K155" s="65">
        <f>P155+T155+V155+Z155+AF155+AJ155+AL155+AN155+AR155+AT155+AV155+AZ155+BB155</f>
        <v>0</v>
      </c>
      <c r="L155" s="80"/>
      <c r="M155" s="66"/>
      <c r="N155" s="67">
        <f>IF(M155,LOOKUP(M155,{1;2;3;4;5;6;7;8;9;10;11;12;13;14;15;16;17;18;19;20;21},{30;25;21;18;16;15;14;13;12;11;10;9;8;7;6;5;4;3;2;1;0}),0)</f>
        <v>0</v>
      </c>
      <c r="O155" s="66"/>
      <c r="P155" s="69">
        <f>IF(O155,LOOKUP(O155,{1;2;3;4;5;6;7;8;9;10;11;12;13;14;15;16;17;18;19;20;21},{30;25;21;18;16;15;14;13;12;11;10;9;8;7;6;5;4;3;2;1;0}),0)</f>
        <v>0</v>
      </c>
      <c r="Q155" s="70"/>
      <c r="R155" s="67">
        <f>IF(Q155,LOOKUP(Q155,{1;2;3;4;5;6;7;8;9;10;11;12;13;14;15;16;17;18;19;20;21},{30;25;21;18;16;15;14;13;12;11;10;9;8;7;6;5;4;3;2;1;0}),0)</f>
        <v>0</v>
      </c>
      <c r="S155" s="70"/>
      <c r="T155" s="69">
        <f>IF(S155,LOOKUP(S155,{1;2;3;4;5;6;7;8;9;10;11;12;13;14;15;16;17;18;19;20;21},{30;25;21;18;16;15;14;13;12;11;10;9;8;7;6;5;4;3;2;1;0}),0)</f>
        <v>0</v>
      </c>
      <c r="U155" s="70"/>
      <c r="V155" s="71">
        <f>IF(U155,LOOKUP(U155,{1;2;3;4;5;6;7;8;9;10;11;12;13;14;15;16;17;18;19;20;21},{60;50;42;36;32;30;28;26;24;22;20;18;16;14;12;10;8;6;4;2;0}),0)</f>
        <v>0</v>
      </c>
      <c r="W155" s="70"/>
      <c r="X155" s="67">
        <f>IF(W155,LOOKUP(W155,{1;2;3;4;5;6;7;8;9;10;11;12;13;14;15;16;17;18;19;20;21},{60;50;42;36;32;30;28;26;24;22;20;18;16;14;12;10;8;6;4;2;0}),0)</f>
        <v>0</v>
      </c>
      <c r="Y155" s="70"/>
      <c r="Z155" s="71">
        <f>IF(Y155,LOOKUP(Y155,{1;2;3;4;5;6;7;8;9;10;11;12;13;14;15;16;17;18;19;20;21},{60;50;42;36;32;30;28;26;24;22;20;18;16;14;12;10;8;6;4;2;0}),0)</f>
        <v>0</v>
      </c>
      <c r="AA155" s="70"/>
      <c r="AB155" s="67">
        <f>IF(AA155,LOOKUP(AA155,{1;2;3;4;5;6;7;8;9;10;11;12;13;14;15;16;17;18;19;20;21},{60;50;42;36;32;30;28;26;24;22;20;18;16;14;12;10;8;6;4;2;0}),0)</f>
        <v>0</v>
      </c>
      <c r="AC155" s="70"/>
      <c r="AD155" s="67">
        <f>IF(AC155,LOOKUP(AC155,{1;2;3;4;5;6;7;8;9;10;11;12;13;14;15;16;17;18;19;20;21},{30;25;21;18;16;15;14;13;12;11;10;9;8;7;6;5;4;3;2;1;0}),0)</f>
        <v>0</v>
      </c>
      <c r="AE155" s="70"/>
      <c r="AF155" s="69">
        <f>IF(AE155,LOOKUP(AE155,{1;2;3;4;5;6;7;8;9;10;11;12;13;14;15;16;17;18;19;20;21},{30;25;21;18;16;15;14;13;12;11;10;9;8;7;6;5;4;3;2;1;0}),0)</f>
        <v>0</v>
      </c>
      <c r="AG155" s="70"/>
      <c r="AH155" s="67">
        <f>IF(AG155,LOOKUP(AG155,{1;2;3;4;5;6;7;8;9;10;11;12;13;14;15;16;17;18;19;20;21},{30;25;21;18;16;15;14;13;12;11;10;9;8;7;6;5;4;3;2;1;0}),0)</f>
        <v>0</v>
      </c>
      <c r="AI155" s="70"/>
      <c r="AJ155" s="69">
        <f>IF(AI155,LOOKUP(AI155,{1;2;3;4;5;6;7;8;9;10;11;12;13;14;15;16;17;18;19;20;21},{30;25;21;18;16;15;14;13;12;11;10;9;8;7;6;5;4;3;2;1;0}),0)</f>
        <v>0</v>
      </c>
      <c r="AK155" s="70"/>
      <c r="AL155" s="69">
        <f>IF(AK155,LOOKUP(AK155,{1;2;3;4;5;6;7;8;9;10;11;12;13;14;15;16;17;18;19;20;21},{15;12.5;10.5;9;8;7.5;7;6.5;6;5.5;5;4.5;4;3.5;3;2.5;2;1.5;1;0.5;0}),0)</f>
        <v>0</v>
      </c>
      <c r="AM155" s="70"/>
      <c r="AN155" s="73">
        <f>IF(AM155,LOOKUP(AM155,{1;2;3;4;5;6;7;8;9;10;11;12;13;14;15;16;17;18;19;20;21},{15;12.5;10.5;9;8;7.5;7;6.5;6;5.5;5;4.5;4;3.5;3;2.5;2;1.5;1;0.5;0}),0)</f>
        <v>0</v>
      </c>
      <c r="AO155" s="70"/>
      <c r="AP155" s="67">
        <f>IF(AO155,LOOKUP(AO155,{1;2;3;4;5;6;7;8;9;10;11;12;13;14;15;16;17;18;19;20;21},{30;25;21;18;16;15;14;13;12;11;10;9;8;7;6;5;4;3;2;1;0}),0)</f>
        <v>0</v>
      </c>
      <c r="AQ155" s="70"/>
      <c r="AR155" s="69">
        <f>IF(AQ155,LOOKUP(AQ155,{1;2;3;4;5;6;7;8;9;10;11;12;13;14;15;16;17;18;19;20;21},{30;25;21;18;16;15;14;13;12;11;10;9;8;7;6;5;4;3;2;1;0}),0)</f>
        <v>0</v>
      </c>
      <c r="AS155" s="70"/>
      <c r="AT155" s="69">
        <f>IF(AS155,LOOKUP(AS155,{1;2;3;4;5;6;7;8;9;10;11;12;13;14;15;16;17;18;19;20;21},{30;25;21;18;16;15;14;13;12;11;10;9;8;7;6;5;4;3;2;1;0}),0)</f>
        <v>0</v>
      </c>
      <c r="AU155" s="70"/>
      <c r="AV155" s="69">
        <f>IF(AU155,LOOKUP(AU155,{1;2;3;4;5;6;7;8;9;10;11;12;13;14;15;16;17;18;19;20;21},{30;25;21;18;16;15;14;13;12;11;10;9;8;7;6;5;4;3;2;1;0}),0)</f>
        <v>0</v>
      </c>
      <c r="AW155" s="70"/>
      <c r="AX155" s="74">
        <f>IF(AW155,LOOKUP(AW155,{1;2;3;4;5;6;7;8;9;10;11;12;13;14;15;16;17;18;19;20;21},{60;50;42;36;32;30;28;26;24;22;20;18;16;14;12;10;8;6;4;2;0}),0)</f>
        <v>0</v>
      </c>
      <c r="AY155" s="70"/>
      <c r="AZ155" s="71">
        <f>IF(AY155,LOOKUP(AY155,{1;2;3;4;5;6;7;8;9;10;11;12;13;14;15;16;17;18;19;20;21},{60;50;42;36;32;30;28;26;24;22;20;18;16;14;12;10;8;6;4;2;0}),0)</f>
        <v>0</v>
      </c>
      <c r="BA155" s="70"/>
      <c r="BB155" s="71">
        <f>IF(BA155,LOOKUP(BA155,{1;2;3;4;5;6;7;8;9;10;11;12;13;14;15;16;17;18;19;20;21},{60;50;42;36;32;30;28;26;24;22;20;18;16;14;12;10;8;6;4;2;0}),0)</f>
        <v>0</v>
      </c>
      <c r="BC155" s="56">
        <f t="shared" si="2"/>
        <v>0</v>
      </c>
    </row>
    <row r="156" spans="1:55" ht="16" customHeight="1" x14ac:dyDescent="0.2">
      <c r="A156" s="57">
        <f>RANK(I156,$I$6:$I$253)</f>
        <v>106</v>
      </c>
      <c r="B156" s="58">
        <v>3190525</v>
      </c>
      <c r="C156" s="75" t="s">
        <v>311</v>
      </c>
      <c r="D156" s="76" t="s">
        <v>312</v>
      </c>
      <c r="E156" s="61" t="str">
        <f>C156&amp;D156</f>
        <v>RemiSALACROUP</v>
      </c>
      <c r="F156" s="62">
        <v>2017</v>
      </c>
      <c r="G156" s="80"/>
      <c r="H156" s="63" t="str">
        <f>IF(ISBLANK(G156),"",IF(G156&gt;1994.9,"U23","SR"))</f>
        <v/>
      </c>
      <c r="I156" s="64">
        <f>(N156+P156+R156+T156+V156+X156+Z156+AB156+AD156+AF156+AH156+AJ156+AL156+AN156+AP156+AR156+AT156+AV156+AZ156+AX156+BB156)</f>
        <v>0</v>
      </c>
      <c r="J156" s="46">
        <f>N156+R156+X156+AB156+AD156+AH156+AP156+AX156</f>
        <v>0</v>
      </c>
      <c r="K156" s="65">
        <f>P156+T156+V156+Z156+AF156+AJ156+AL156+AN156+AR156+AT156+AV156+AZ156+BB156</f>
        <v>0</v>
      </c>
      <c r="L156" s="80"/>
      <c r="M156" s="66"/>
      <c r="N156" s="67">
        <f>IF(M156,LOOKUP(M156,{1;2;3;4;5;6;7;8;9;10;11;12;13;14;15;16;17;18;19;20;21},{30;25;21;18;16;15;14;13;12;11;10;9;8;7;6;5;4;3;2;1;0}),0)</f>
        <v>0</v>
      </c>
      <c r="O156" s="66"/>
      <c r="P156" s="69">
        <f>IF(O156,LOOKUP(O156,{1;2;3;4;5;6;7;8;9;10;11;12;13;14;15;16;17;18;19;20;21},{30;25;21;18;16;15;14;13;12;11;10;9;8;7;6;5;4;3;2;1;0}),0)</f>
        <v>0</v>
      </c>
      <c r="Q156" s="70"/>
      <c r="R156" s="67">
        <f>IF(Q156,LOOKUP(Q156,{1;2;3;4;5;6;7;8;9;10;11;12;13;14;15;16;17;18;19;20;21},{30;25;21;18;16;15;14;13;12;11;10;9;8;7;6;5;4;3;2;1;0}),0)</f>
        <v>0</v>
      </c>
      <c r="S156" s="70"/>
      <c r="T156" s="69">
        <f>IF(S156,LOOKUP(S156,{1;2;3;4;5;6;7;8;9;10;11;12;13;14;15;16;17;18;19;20;21},{30;25;21;18;16;15;14;13;12;11;10;9;8;7;6;5;4;3;2;1;0}),0)</f>
        <v>0</v>
      </c>
      <c r="U156" s="70"/>
      <c r="V156" s="71">
        <f>IF(U156,LOOKUP(U156,{1;2;3;4;5;6;7;8;9;10;11;12;13;14;15;16;17;18;19;20;21},{60;50;42;36;32;30;28;26;24;22;20;18;16;14;12;10;8;6;4;2;0}),0)</f>
        <v>0</v>
      </c>
      <c r="W156" s="70"/>
      <c r="X156" s="67">
        <f>IF(W156,LOOKUP(W156,{1;2;3;4;5;6;7;8;9;10;11;12;13;14;15;16;17;18;19;20;21},{60;50;42;36;32;30;28;26;24;22;20;18;16;14;12;10;8;6;4;2;0}),0)</f>
        <v>0</v>
      </c>
      <c r="Y156" s="70"/>
      <c r="Z156" s="71">
        <f>IF(Y156,LOOKUP(Y156,{1;2;3;4;5;6;7;8;9;10;11;12;13;14;15;16;17;18;19;20;21},{60;50;42;36;32;30;28;26;24;22;20;18;16;14;12;10;8;6;4;2;0}),0)</f>
        <v>0</v>
      </c>
      <c r="AA156" s="70"/>
      <c r="AB156" s="67">
        <f>IF(AA156,LOOKUP(AA156,{1;2;3;4;5;6;7;8;9;10;11;12;13;14;15;16;17;18;19;20;21},{60;50;42;36;32;30;28;26;24;22;20;18;16;14;12;10;8;6;4;2;0}),0)</f>
        <v>0</v>
      </c>
      <c r="AC156" s="70"/>
      <c r="AD156" s="67">
        <f>IF(AC156,LOOKUP(AC156,{1;2;3;4;5;6;7;8;9;10;11;12;13;14;15;16;17;18;19;20;21},{30;25;21;18;16;15;14;13;12;11;10;9;8;7;6;5;4;3;2;1;0}),0)</f>
        <v>0</v>
      </c>
      <c r="AE156" s="70"/>
      <c r="AF156" s="69">
        <f>IF(AE156,LOOKUP(AE156,{1;2;3;4;5;6;7;8;9;10;11;12;13;14;15;16;17;18;19;20;21},{30;25;21;18;16;15;14;13;12;11;10;9;8;7;6;5;4;3;2;1;0}),0)</f>
        <v>0</v>
      </c>
      <c r="AG156" s="70"/>
      <c r="AH156" s="67">
        <f>IF(AG156,LOOKUP(AG156,{1;2;3;4;5;6;7;8;9;10;11;12;13;14;15;16;17;18;19;20;21},{30;25;21;18;16;15;14;13;12;11;10;9;8;7;6;5;4;3;2;1;0}),0)</f>
        <v>0</v>
      </c>
      <c r="AI156" s="70"/>
      <c r="AJ156" s="69">
        <f>IF(AI156,LOOKUP(AI156,{1;2;3;4;5;6;7;8;9;10;11;12;13;14;15;16;17;18;19;20;21},{30;25;21;18;16;15;14;13;12;11;10;9;8;7;6;5;4;3;2;1;0}),0)</f>
        <v>0</v>
      </c>
      <c r="AK156" s="70"/>
      <c r="AL156" s="69">
        <f>IF(AK156,LOOKUP(AK156,{1;2;3;4;5;6;7;8;9;10;11;12;13;14;15;16;17;18;19;20;21},{15;12.5;10.5;9;8;7.5;7;6.5;6;5.5;5;4.5;4;3.5;3;2.5;2;1.5;1;0.5;0}),0)</f>
        <v>0</v>
      </c>
      <c r="AM156" s="70"/>
      <c r="AN156" s="73">
        <f>IF(AM156,LOOKUP(AM156,{1;2;3;4;5;6;7;8;9;10;11;12;13;14;15;16;17;18;19;20;21},{15;12.5;10.5;9;8;7.5;7;6.5;6;5.5;5;4.5;4;3.5;3;2.5;2;1.5;1;0.5;0}),0)</f>
        <v>0</v>
      </c>
      <c r="AO156" s="70"/>
      <c r="AP156" s="67">
        <f>IF(AO156,LOOKUP(AO156,{1;2;3;4;5;6;7;8;9;10;11;12;13;14;15;16;17;18;19;20;21},{30;25;21;18;16;15;14;13;12;11;10;9;8;7;6;5;4;3;2;1;0}),0)</f>
        <v>0</v>
      </c>
      <c r="AQ156" s="70"/>
      <c r="AR156" s="69">
        <f>IF(AQ156,LOOKUP(AQ156,{1;2;3;4;5;6;7;8;9;10;11;12;13;14;15;16;17;18;19;20;21},{30;25;21;18;16;15;14;13;12;11;10;9;8;7;6;5;4;3;2;1;0}),0)</f>
        <v>0</v>
      </c>
      <c r="AS156" s="70"/>
      <c r="AT156" s="69">
        <f>IF(AS156,LOOKUP(AS156,{1;2;3;4;5;6;7;8;9;10;11;12;13;14;15;16;17;18;19;20;21},{30;25;21;18;16;15;14;13;12;11;10;9;8;7;6;5;4;3;2;1;0}),0)</f>
        <v>0</v>
      </c>
      <c r="AU156" s="70"/>
      <c r="AV156" s="69">
        <f>IF(AU156,LOOKUP(AU156,{1;2;3;4;5;6;7;8;9;10;11;12;13;14;15;16;17;18;19;20;21},{30;25;21;18;16;15;14;13;12;11;10;9;8;7;6;5;4;3;2;1;0}),0)</f>
        <v>0</v>
      </c>
      <c r="AW156" s="70"/>
      <c r="AX156" s="74">
        <f>IF(AW156,LOOKUP(AW156,{1;2;3;4;5;6;7;8;9;10;11;12;13;14;15;16;17;18;19;20;21},{60;50;42;36;32;30;28;26;24;22;20;18;16;14;12;10;8;6;4;2;0}),0)</f>
        <v>0</v>
      </c>
      <c r="AY156" s="70"/>
      <c r="AZ156" s="71">
        <f>IF(AY156,LOOKUP(AY156,{1;2;3;4;5;6;7;8;9;10;11;12;13;14;15;16;17;18;19;20;21},{60;50;42;36;32;30;28;26;24;22;20;18;16;14;12;10;8;6;4;2;0}),0)</f>
        <v>0</v>
      </c>
      <c r="BA156" s="70"/>
      <c r="BB156" s="71">
        <f>IF(BA156,LOOKUP(BA156,{1;2;3;4;5;6;7;8;9;10;11;12;13;14;15;16;17;18;19;20;21},{60;50;42;36;32;30;28;26;24;22;20;18;16;14;12;10;8;6;4;2;0}),0)</f>
        <v>0</v>
      </c>
      <c r="BC156" s="56">
        <f t="shared" si="2"/>
        <v>0</v>
      </c>
    </row>
    <row r="157" spans="1:55" ht="16" customHeight="1" x14ac:dyDescent="0.2">
      <c r="A157" s="57">
        <f>RANK(I157,$I$6:$I$253)</f>
        <v>106</v>
      </c>
      <c r="B157" s="58">
        <v>3100128</v>
      </c>
      <c r="C157" s="59" t="s">
        <v>51</v>
      </c>
      <c r="D157" s="60" t="s">
        <v>313</v>
      </c>
      <c r="E157" s="61" t="str">
        <f>C157&amp;D157</f>
        <v>KevinSANDAU</v>
      </c>
      <c r="F157" s="62">
        <v>2017</v>
      </c>
      <c r="G157" s="80"/>
      <c r="H157" s="63" t="str">
        <f>IF(ISBLANK(G157),"",IF(G157&gt;1994.9,"U23","SR"))</f>
        <v/>
      </c>
      <c r="I157" s="64">
        <f>(N157+P157+R157+T157+V157+X157+Z157+AB157+AD157+AF157+AH157+AJ157+AL157+AN157+AP157+AR157+AT157+AV157+AZ157+AX157+BB157)</f>
        <v>0</v>
      </c>
      <c r="J157" s="46">
        <f>N157+R157+X157+AB157+AD157+AH157+AP157+AX157</f>
        <v>0</v>
      </c>
      <c r="K157" s="65">
        <f>P157+T157+V157+Z157+AF157+AJ157+AL157+AN157+AR157+AT157+AV157+AZ157+BB157</f>
        <v>0</v>
      </c>
      <c r="L157" s="80"/>
      <c r="M157" s="66"/>
      <c r="N157" s="67">
        <f>IF(M157,LOOKUP(M157,{1;2;3;4;5;6;7;8;9;10;11;12;13;14;15;16;17;18;19;20;21},{30;25;21;18;16;15;14;13;12;11;10;9;8;7;6;5;4;3;2;1;0}),0)</f>
        <v>0</v>
      </c>
      <c r="O157" s="66"/>
      <c r="P157" s="69">
        <f>IF(O157,LOOKUP(O157,{1;2;3;4;5;6;7;8;9;10;11;12;13;14;15;16;17;18;19;20;21},{30;25;21;18;16;15;14;13;12;11;10;9;8;7;6;5;4;3;2;1;0}),0)</f>
        <v>0</v>
      </c>
      <c r="Q157" s="70"/>
      <c r="R157" s="67">
        <f>IF(Q157,LOOKUP(Q157,{1;2;3;4;5;6;7;8;9;10;11;12;13;14;15;16;17;18;19;20;21},{30;25;21;18;16;15;14;13;12;11;10;9;8;7;6;5;4;3;2;1;0}),0)</f>
        <v>0</v>
      </c>
      <c r="S157" s="70"/>
      <c r="T157" s="69">
        <f>IF(S157,LOOKUP(S157,{1;2;3;4;5;6;7;8;9;10;11;12;13;14;15;16;17;18;19;20;21},{30;25;21;18;16;15;14;13;12;11;10;9;8;7;6;5;4;3;2;1;0}),0)</f>
        <v>0</v>
      </c>
      <c r="U157" s="70"/>
      <c r="V157" s="71">
        <f>IF(U157,LOOKUP(U157,{1;2;3;4;5;6;7;8;9;10;11;12;13;14;15;16;17;18;19;20;21},{60;50;42;36;32;30;28;26;24;22;20;18;16;14;12;10;8;6;4;2;0}),0)</f>
        <v>0</v>
      </c>
      <c r="W157" s="70"/>
      <c r="X157" s="67">
        <f>IF(W157,LOOKUP(W157,{1;2;3;4;5;6;7;8;9;10;11;12;13;14;15;16;17;18;19;20;21},{60;50;42;36;32;30;28;26;24;22;20;18;16;14;12;10;8;6;4;2;0}),0)</f>
        <v>0</v>
      </c>
      <c r="Y157" s="70"/>
      <c r="Z157" s="71">
        <f>IF(Y157,LOOKUP(Y157,{1;2;3;4;5;6;7;8;9;10;11;12;13;14;15;16;17;18;19;20;21},{60;50;42;36;32;30;28;26;24;22;20;18;16;14;12;10;8;6;4;2;0}),0)</f>
        <v>0</v>
      </c>
      <c r="AA157" s="70"/>
      <c r="AB157" s="67">
        <f>IF(AA157,LOOKUP(AA157,{1;2;3;4;5;6;7;8;9;10;11;12;13;14;15;16;17;18;19;20;21},{60;50;42;36;32;30;28;26;24;22;20;18;16;14;12;10;8;6;4;2;0}),0)</f>
        <v>0</v>
      </c>
      <c r="AC157" s="70"/>
      <c r="AD157" s="67">
        <f>IF(AC157,LOOKUP(AC157,{1;2;3;4;5;6;7;8;9;10;11;12;13;14;15;16;17;18;19;20;21},{30;25;21;18;16;15;14;13;12;11;10;9;8;7;6;5;4;3;2;1;0}),0)</f>
        <v>0</v>
      </c>
      <c r="AE157" s="70"/>
      <c r="AF157" s="69">
        <f>IF(AE157,LOOKUP(AE157,{1;2;3;4;5;6;7;8;9;10;11;12;13;14;15;16;17;18;19;20;21},{30;25;21;18;16;15;14;13;12;11;10;9;8;7;6;5;4;3;2;1;0}),0)</f>
        <v>0</v>
      </c>
      <c r="AG157" s="70"/>
      <c r="AH157" s="67">
        <f>IF(AG157,LOOKUP(AG157,{1;2;3;4;5;6;7;8;9;10;11;12;13;14;15;16;17;18;19;20;21},{30;25;21;18;16;15;14;13;12;11;10;9;8;7;6;5;4;3;2;1;0}),0)</f>
        <v>0</v>
      </c>
      <c r="AI157" s="70"/>
      <c r="AJ157" s="69">
        <f>IF(AI157,LOOKUP(AI157,{1;2;3;4;5;6;7;8;9;10;11;12;13;14;15;16;17;18;19;20;21},{30;25;21;18;16;15;14;13;12;11;10;9;8;7;6;5;4;3;2;1;0}),0)</f>
        <v>0</v>
      </c>
      <c r="AK157" s="70"/>
      <c r="AL157" s="69">
        <f>IF(AK157,LOOKUP(AK157,{1;2;3;4;5;6;7;8;9;10;11;12;13;14;15;16;17;18;19;20;21},{15;12.5;10.5;9;8;7.5;7;6.5;6;5.5;5;4.5;4;3.5;3;2.5;2;1.5;1;0.5;0}),0)</f>
        <v>0</v>
      </c>
      <c r="AM157" s="70"/>
      <c r="AN157" s="73">
        <f>IF(AM157,LOOKUP(AM157,{1;2;3;4;5;6;7;8;9;10;11;12;13;14;15;16;17;18;19;20;21},{15;12.5;10.5;9;8;7.5;7;6.5;6;5.5;5;4.5;4;3.5;3;2.5;2;1.5;1;0.5;0}),0)</f>
        <v>0</v>
      </c>
      <c r="AO157" s="70"/>
      <c r="AP157" s="67">
        <f>IF(AO157,LOOKUP(AO157,{1;2;3;4;5;6;7;8;9;10;11;12;13;14;15;16;17;18;19;20;21},{30;25;21;18;16;15;14;13;12;11;10;9;8;7;6;5;4;3;2;1;0}),0)</f>
        <v>0</v>
      </c>
      <c r="AQ157" s="70"/>
      <c r="AR157" s="69">
        <f>IF(AQ157,LOOKUP(AQ157,{1;2;3;4;5;6;7;8;9;10;11;12;13;14;15;16;17;18;19;20;21},{30;25;21;18;16;15;14;13;12;11;10;9;8;7;6;5;4;3;2;1;0}),0)</f>
        <v>0</v>
      </c>
      <c r="AS157" s="70"/>
      <c r="AT157" s="69">
        <f>IF(AS157,LOOKUP(AS157,{1;2;3;4;5;6;7;8;9;10;11;12;13;14;15;16;17;18;19;20;21},{30;25;21;18;16;15;14;13;12;11;10;9;8;7;6;5;4;3;2;1;0}),0)</f>
        <v>0</v>
      </c>
      <c r="AU157" s="70"/>
      <c r="AV157" s="69">
        <f>IF(AU157,LOOKUP(AU157,{1;2;3;4;5;6;7;8;9;10;11;12;13;14;15;16;17;18;19;20;21},{30;25;21;18;16;15;14;13;12;11;10;9;8;7;6;5;4;3;2;1;0}),0)</f>
        <v>0</v>
      </c>
      <c r="AW157" s="70"/>
      <c r="AX157" s="74">
        <f>IF(AW157,LOOKUP(AW157,{1;2;3;4;5;6;7;8;9;10;11;12;13;14;15;16;17;18;19;20;21},{60;50;42;36;32;30;28;26;24;22;20;18;16;14;12;10;8;6;4;2;0}),0)</f>
        <v>0</v>
      </c>
      <c r="AY157" s="70"/>
      <c r="AZ157" s="71">
        <f>IF(AY157,LOOKUP(AY157,{1;2;3;4;5;6;7;8;9;10;11;12;13;14;15;16;17;18;19;20;21},{60;50;42;36;32;30;28;26;24;22;20;18;16;14;12;10;8;6;4;2;0}),0)</f>
        <v>0</v>
      </c>
      <c r="BA157" s="70"/>
      <c r="BB157" s="71">
        <f>IF(BA157,LOOKUP(BA157,{1;2;3;4;5;6;7;8;9;10;11;12;13;14;15;16;17;18;19;20;21},{60;50;42;36;32;30;28;26;24;22;20;18;16;14;12;10;8;6;4;2;0}),0)</f>
        <v>0</v>
      </c>
      <c r="BC157" s="56">
        <f t="shared" si="2"/>
        <v>0</v>
      </c>
    </row>
    <row r="158" spans="1:55" ht="16" customHeight="1" x14ac:dyDescent="0.2">
      <c r="A158" s="57">
        <f>RANK(I158,$I$6:$I$253)</f>
        <v>106</v>
      </c>
      <c r="B158" s="80"/>
      <c r="C158" s="75" t="s">
        <v>314</v>
      </c>
      <c r="D158" s="76" t="s">
        <v>315</v>
      </c>
      <c r="E158" s="61" t="str">
        <f>C158&amp;D158</f>
        <v>TomSCHODERBEK</v>
      </c>
      <c r="F158" s="62">
        <v>2017</v>
      </c>
      <c r="G158" s="80"/>
      <c r="H158" s="63" t="str">
        <f>IF(ISBLANK(G158),"",IF(G158&gt;1994.9,"U23","SR"))</f>
        <v/>
      </c>
      <c r="I158" s="64">
        <f>(N158+P158+R158+T158+V158+X158+Z158+AB158+AD158+AF158+AH158+AJ158+AL158+AN158+AP158+AR158+AT158+AV158+AZ158+AX158+BB158)</f>
        <v>0</v>
      </c>
      <c r="J158" s="46">
        <f>N158+R158+X158+AB158+AD158+AH158+AP158+AX158</f>
        <v>0</v>
      </c>
      <c r="K158" s="65">
        <f>P158+T158+V158+Z158+AF158+AJ158+AL158+AN158+AR158+AT158+AV158+AZ158+BB158</f>
        <v>0</v>
      </c>
      <c r="L158" s="80"/>
      <c r="M158" s="66"/>
      <c r="N158" s="67">
        <f>IF(M158,LOOKUP(M158,{1;2;3;4;5;6;7;8;9;10;11;12;13;14;15;16;17;18;19;20;21},{30;25;21;18;16;15;14;13;12;11;10;9;8;7;6;5;4;3;2;1;0}),0)</f>
        <v>0</v>
      </c>
      <c r="O158" s="66"/>
      <c r="P158" s="69">
        <f>IF(O158,LOOKUP(O158,{1;2;3;4;5;6;7;8;9;10;11;12;13;14;15;16;17;18;19;20;21},{30;25;21;18;16;15;14;13;12;11;10;9;8;7;6;5;4;3;2;1;0}),0)</f>
        <v>0</v>
      </c>
      <c r="Q158" s="70"/>
      <c r="R158" s="67">
        <f>IF(Q158,LOOKUP(Q158,{1;2;3;4;5;6;7;8;9;10;11;12;13;14;15;16;17;18;19;20;21},{30;25;21;18;16;15;14;13;12;11;10;9;8;7;6;5;4;3;2;1;0}),0)</f>
        <v>0</v>
      </c>
      <c r="S158" s="70"/>
      <c r="T158" s="69">
        <f>IF(S158,LOOKUP(S158,{1;2;3;4;5;6;7;8;9;10;11;12;13;14;15;16;17;18;19;20;21},{30;25;21;18;16;15;14;13;12;11;10;9;8;7;6;5;4;3;2;1;0}),0)</f>
        <v>0</v>
      </c>
      <c r="U158" s="70"/>
      <c r="V158" s="71">
        <f>IF(U158,LOOKUP(U158,{1;2;3;4;5;6;7;8;9;10;11;12;13;14;15;16;17;18;19;20;21},{60;50;42;36;32;30;28;26;24;22;20;18;16;14;12;10;8;6;4;2;0}),0)</f>
        <v>0</v>
      </c>
      <c r="W158" s="70"/>
      <c r="X158" s="67">
        <f>IF(W158,LOOKUP(W158,{1;2;3;4;5;6;7;8;9;10;11;12;13;14;15;16;17;18;19;20;21},{60;50;42;36;32;30;28;26;24;22;20;18;16;14;12;10;8;6;4;2;0}),0)</f>
        <v>0</v>
      </c>
      <c r="Y158" s="70"/>
      <c r="Z158" s="71">
        <f>IF(Y158,LOOKUP(Y158,{1;2;3;4;5;6;7;8;9;10;11;12;13;14;15;16;17;18;19;20;21},{60;50;42;36;32;30;28;26;24;22;20;18;16;14;12;10;8;6;4;2;0}),0)</f>
        <v>0</v>
      </c>
      <c r="AA158" s="70"/>
      <c r="AB158" s="67">
        <f>IF(AA158,LOOKUP(AA158,{1;2;3;4;5;6;7;8;9;10;11;12;13;14;15;16;17;18;19;20;21},{60;50;42;36;32;30;28;26;24;22;20;18;16;14;12;10;8;6;4;2;0}),0)</f>
        <v>0</v>
      </c>
      <c r="AC158" s="70"/>
      <c r="AD158" s="67">
        <f>IF(AC158,LOOKUP(AC158,{1;2;3;4;5;6;7;8;9;10;11;12;13;14;15;16;17;18;19;20;21},{30;25;21;18;16;15;14;13;12;11;10;9;8;7;6;5;4;3;2;1;0}),0)</f>
        <v>0</v>
      </c>
      <c r="AE158" s="70"/>
      <c r="AF158" s="69">
        <f>IF(AE158,LOOKUP(AE158,{1;2;3;4;5;6;7;8;9;10;11;12;13;14;15;16;17;18;19;20;21},{30;25;21;18;16;15;14;13;12;11;10;9;8;7;6;5;4;3;2;1;0}),0)</f>
        <v>0</v>
      </c>
      <c r="AG158" s="70"/>
      <c r="AH158" s="67">
        <f>IF(AG158,LOOKUP(AG158,{1;2;3;4;5;6;7;8;9;10;11;12;13;14;15;16;17;18;19;20;21},{30;25;21;18;16;15;14;13;12;11;10;9;8;7;6;5;4;3;2;1;0}),0)</f>
        <v>0</v>
      </c>
      <c r="AI158" s="70"/>
      <c r="AJ158" s="69">
        <f>IF(AI158,LOOKUP(AI158,{1;2;3;4;5;6;7;8;9;10;11;12;13;14;15;16;17;18;19;20;21},{30;25;21;18;16;15;14;13;12;11;10;9;8;7;6;5;4;3;2;1;0}),0)</f>
        <v>0</v>
      </c>
      <c r="AK158" s="70"/>
      <c r="AL158" s="69">
        <f>IF(AK158,LOOKUP(AK158,{1;2;3;4;5;6;7;8;9;10;11;12;13;14;15;16;17;18;19;20;21},{15;12.5;10.5;9;8;7.5;7;6.5;6;5.5;5;4.5;4;3.5;3;2.5;2;1.5;1;0.5;0}),0)</f>
        <v>0</v>
      </c>
      <c r="AM158" s="70"/>
      <c r="AN158" s="73">
        <f>IF(AM158,LOOKUP(AM158,{1;2;3;4;5;6;7;8;9;10;11;12;13;14;15;16;17;18;19;20;21},{15;12.5;10.5;9;8;7.5;7;6.5;6;5.5;5;4.5;4;3.5;3;2.5;2;1.5;1;0.5;0}),0)</f>
        <v>0</v>
      </c>
      <c r="AO158" s="70"/>
      <c r="AP158" s="67">
        <f>IF(AO158,LOOKUP(AO158,{1;2;3;4;5;6;7;8;9;10;11;12;13;14;15;16;17;18;19;20;21},{30;25;21;18;16;15;14;13;12;11;10;9;8;7;6;5;4;3;2;1;0}),0)</f>
        <v>0</v>
      </c>
      <c r="AQ158" s="70"/>
      <c r="AR158" s="69">
        <f>IF(AQ158,LOOKUP(AQ158,{1;2;3;4;5;6;7;8;9;10;11;12;13;14;15;16;17;18;19;20;21},{30;25;21;18;16;15;14;13;12;11;10;9;8;7;6;5;4;3;2;1;0}),0)</f>
        <v>0</v>
      </c>
      <c r="AS158" s="70"/>
      <c r="AT158" s="69">
        <f>IF(AS158,LOOKUP(AS158,{1;2;3;4;5;6;7;8;9;10;11;12;13;14;15;16;17;18;19;20;21},{30;25;21;18;16;15;14;13;12;11;10;9;8;7;6;5;4;3;2;1;0}),0)</f>
        <v>0</v>
      </c>
      <c r="AU158" s="70"/>
      <c r="AV158" s="69">
        <f>IF(AU158,LOOKUP(AU158,{1;2;3;4;5;6;7;8;9;10;11;12;13;14;15;16;17;18;19;20;21},{30;25;21;18;16;15;14;13;12;11;10;9;8;7;6;5;4;3;2;1;0}),0)</f>
        <v>0</v>
      </c>
      <c r="AW158" s="70"/>
      <c r="AX158" s="74">
        <f>IF(AW158,LOOKUP(AW158,{1;2;3;4;5;6;7;8;9;10;11;12;13;14;15;16;17;18;19;20;21},{60;50;42;36;32;30;28;26;24;22;20;18;16;14;12;10;8;6;4;2;0}),0)</f>
        <v>0</v>
      </c>
      <c r="AY158" s="70"/>
      <c r="AZ158" s="71">
        <f>IF(AY158,LOOKUP(AY158,{1;2;3;4;5;6;7;8;9;10;11;12;13;14;15;16;17;18;19;20;21},{60;50;42;36;32;30;28;26;24;22;20;18;16;14;12;10;8;6;4;2;0}),0)</f>
        <v>0</v>
      </c>
      <c r="BA158" s="70"/>
      <c r="BB158" s="71">
        <f>IF(BA158,LOOKUP(BA158,{1;2;3;4;5;6;7;8;9;10;11;12;13;14;15;16;17;18;19;20;21},{60;50;42;36;32;30;28;26;24;22;20;18;16;14;12;10;8;6;4;2;0}),0)</f>
        <v>0</v>
      </c>
      <c r="BC158" s="56">
        <f t="shared" si="2"/>
        <v>0</v>
      </c>
    </row>
    <row r="159" spans="1:55" ht="16" customHeight="1" x14ac:dyDescent="0.2">
      <c r="A159" s="57">
        <f>RANK(I159,$I$6:$I$253)</f>
        <v>106</v>
      </c>
      <c r="B159" s="58">
        <v>3530750</v>
      </c>
      <c r="C159" s="75" t="s">
        <v>289</v>
      </c>
      <c r="D159" s="76" t="s">
        <v>316</v>
      </c>
      <c r="E159" s="61" t="str">
        <f>C159&amp;D159</f>
        <v>PaulSCHOMMER</v>
      </c>
      <c r="F159" s="62">
        <v>2017</v>
      </c>
      <c r="G159" s="80"/>
      <c r="H159" s="63" t="str">
        <f>IF(ISBLANK(G159),"",IF(G159&gt;1994.9,"U23","SR"))</f>
        <v/>
      </c>
      <c r="I159" s="64">
        <f>(N159+P159+R159+T159+V159+X159+Z159+AB159+AD159+AF159+AH159+AJ159+AL159+AN159+AP159+AR159+AT159+AV159+AZ159+AX159+BB159)</f>
        <v>0</v>
      </c>
      <c r="J159" s="46">
        <f>N159+R159+X159+AB159+AD159+AH159+AP159+AX159</f>
        <v>0</v>
      </c>
      <c r="K159" s="65">
        <f>P159+T159+V159+Z159+AF159+AJ159+AL159+AN159+AR159+AT159+AV159+AZ159+BB159</f>
        <v>0</v>
      </c>
      <c r="L159" s="80"/>
      <c r="M159" s="66"/>
      <c r="N159" s="67">
        <f>IF(M159,LOOKUP(M159,{1;2;3;4;5;6;7;8;9;10;11;12;13;14;15;16;17;18;19;20;21},{30;25;21;18;16;15;14;13;12;11;10;9;8;7;6;5;4;3;2;1;0}),0)</f>
        <v>0</v>
      </c>
      <c r="O159" s="66"/>
      <c r="P159" s="69">
        <f>IF(O159,LOOKUP(O159,{1;2;3;4;5;6;7;8;9;10;11;12;13;14;15;16;17;18;19;20;21},{30;25;21;18;16;15;14;13;12;11;10;9;8;7;6;5;4;3;2;1;0}),0)</f>
        <v>0</v>
      </c>
      <c r="Q159" s="70"/>
      <c r="R159" s="67">
        <f>IF(Q159,LOOKUP(Q159,{1;2;3;4;5;6;7;8;9;10;11;12;13;14;15;16;17;18;19;20;21},{30;25;21;18;16;15;14;13;12;11;10;9;8;7;6;5;4;3;2;1;0}),0)</f>
        <v>0</v>
      </c>
      <c r="S159" s="70"/>
      <c r="T159" s="69">
        <f>IF(S159,LOOKUP(S159,{1;2;3;4;5;6;7;8;9;10;11;12;13;14;15;16;17;18;19;20;21},{30;25;21;18;16;15;14;13;12;11;10;9;8;7;6;5;4;3;2;1;0}),0)</f>
        <v>0</v>
      </c>
      <c r="U159" s="70"/>
      <c r="V159" s="71">
        <f>IF(U159,LOOKUP(U159,{1;2;3;4;5;6;7;8;9;10;11;12;13;14;15;16;17;18;19;20;21},{60;50;42;36;32;30;28;26;24;22;20;18;16;14;12;10;8;6;4;2;0}),0)</f>
        <v>0</v>
      </c>
      <c r="W159" s="70"/>
      <c r="X159" s="67">
        <f>IF(W159,LOOKUP(W159,{1;2;3;4;5;6;7;8;9;10;11;12;13;14;15;16;17;18;19;20;21},{60;50;42;36;32;30;28;26;24;22;20;18;16;14;12;10;8;6;4;2;0}),0)</f>
        <v>0</v>
      </c>
      <c r="Y159" s="70"/>
      <c r="Z159" s="71">
        <f>IF(Y159,LOOKUP(Y159,{1;2;3;4;5;6;7;8;9;10;11;12;13;14;15;16;17;18;19;20;21},{60;50;42;36;32;30;28;26;24;22;20;18;16;14;12;10;8;6;4;2;0}),0)</f>
        <v>0</v>
      </c>
      <c r="AA159" s="70"/>
      <c r="AB159" s="67">
        <f>IF(AA159,LOOKUP(AA159,{1;2;3;4;5;6;7;8;9;10;11;12;13;14;15;16;17;18;19;20;21},{60;50;42;36;32;30;28;26;24;22;20;18;16;14;12;10;8;6;4;2;0}),0)</f>
        <v>0</v>
      </c>
      <c r="AC159" s="70"/>
      <c r="AD159" s="67">
        <f>IF(AC159,LOOKUP(AC159,{1;2;3;4;5;6;7;8;9;10;11;12;13;14;15;16;17;18;19;20;21},{30;25;21;18;16;15;14;13;12;11;10;9;8;7;6;5;4;3;2;1;0}),0)</f>
        <v>0</v>
      </c>
      <c r="AE159" s="70"/>
      <c r="AF159" s="69">
        <f>IF(AE159,LOOKUP(AE159,{1;2;3;4;5;6;7;8;9;10;11;12;13;14;15;16;17;18;19;20;21},{30;25;21;18;16;15;14;13;12;11;10;9;8;7;6;5;4;3;2;1;0}),0)</f>
        <v>0</v>
      </c>
      <c r="AG159" s="70"/>
      <c r="AH159" s="67">
        <f>IF(AG159,LOOKUP(AG159,{1;2;3;4;5;6;7;8;9;10;11;12;13;14;15;16;17;18;19;20;21},{30;25;21;18;16;15;14;13;12;11;10;9;8;7;6;5;4;3;2;1;0}),0)</f>
        <v>0</v>
      </c>
      <c r="AI159" s="70"/>
      <c r="AJ159" s="69">
        <f>IF(AI159,LOOKUP(AI159,{1;2;3;4;5;6;7;8;9;10;11;12;13;14;15;16;17;18;19;20;21},{30;25;21;18;16;15;14;13;12;11;10;9;8;7;6;5;4;3;2;1;0}),0)</f>
        <v>0</v>
      </c>
      <c r="AK159" s="70"/>
      <c r="AL159" s="69">
        <f>IF(AK159,LOOKUP(AK159,{1;2;3;4;5;6;7;8;9;10;11;12;13;14;15;16;17;18;19;20;21},{15;12.5;10.5;9;8;7.5;7;6.5;6;5.5;5;4.5;4;3.5;3;2.5;2;1.5;1;0.5;0}),0)</f>
        <v>0</v>
      </c>
      <c r="AM159" s="70"/>
      <c r="AN159" s="73">
        <f>IF(AM159,LOOKUP(AM159,{1;2;3;4;5;6;7;8;9;10;11;12;13;14;15;16;17;18;19;20;21},{15;12.5;10.5;9;8;7.5;7;6.5;6;5.5;5;4.5;4;3.5;3;2.5;2;1.5;1;0.5;0}),0)</f>
        <v>0</v>
      </c>
      <c r="AO159" s="70"/>
      <c r="AP159" s="67">
        <f>IF(AO159,LOOKUP(AO159,{1;2;3;4;5;6;7;8;9;10;11;12;13;14;15;16;17;18;19;20;21},{30;25;21;18;16;15;14;13;12;11;10;9;8;7;6;5;4;3;2;1;0}),0)</f>
        <v>0</v>
      </c>
      <c r="AQ159" s="70"/>
      <c r="AR159" s="69">
        <f>IF(AQ159,LOOKUP(AQ159,{1;2;3;4;5;6;7;8;9;10;11;12;13;14;15;16;17;18;19;20;21},{30;25;21;18;16;15;14;13;12;11;10;9;8;7;6;5;4;3;2;1;0}),0)</f>
        <v>0</v>
      </c>
      <c r="AS159" s="70"/>
      <c r="AT159" s="69">
        <f>IF(AS159,LOOKUP(AS159,{1;2;3;4;5;6;7;8;9;10;11;12;13;14;15;16;17;18;19;20;21},{30;25;21;18;16;15;14;13;12;11;10;9;8;7;6;5;4;3;2;1;0}),0)</f>
        <v>0</v>
      </c>
      <c r="AU159" s="70"/>
      <c r="AV159" s="69">
        <f>IF(AU159,LOOKUP(AU159,{1;2;3;4;5;6;7;8;9;10;11;12;13;14;15;16;17;18;19;20;21},{30;25;21;18;16;15;14;13;12;11;10;9;8;7;6;5;4;3;2;1;0}),0)</f>
        <v>0</v>
      </c>
      <c r="AW159" s="70"/>
      <c r="AX159" s="74">
        <f>IF(AW159,LOOKUP(AW159,{1;2;3;4;5;6;7;8;9;10;11;12;13;14;15;16;17;18;19;20;21},{60;50;42;36;32;30;28;26;24;22;20;18;16;14;12;10;8;6;4;2;0}),0)</f>
        <v>0</v>
      </c>
      <c r="AY159" s="70"/>
      <c r="AZ159" s="71">
        <f>IF(AY159,LOOKUP(AY159,{1;2;3;4;5;6;7;8;9;10;11;12;13;14;15;16;17;18;19;20;21},{60;50;42;36;32;30;28;26;24;22;20;18;16;14;12;10;8;6;4;2;0}),0)</f>
        <v>0</v>
      </c>
      <c r="BA159" s="70"/>
      <c r="BB159" s="71">
        <f>IF(BA159,LOOKUP(BA159,{1;2;3;4;5;6;7;8;9;10;11;12;13;14;15;16;17;18;19;20;21},{60;50;42;36;32;30;28;26;24;22;20;18;16;14;12;10;8;6;4;2;0}),0)</f>
        <v>0</v>
      </c>
      <c r="BC159" s="56">
        <f t="shared" si="2"/>
        <v>0</v>
      </c>
    </row>
    <row r="160" spans="1:55" ht="16" customHeight="1" x14ac:dyDescent="0.2">
      <c r="A160" s="57">
        <f>RANK(I160,$I$6:$I$253)</f>
        <v>106</v>
      </c>
      <c r="B160" s="58">
        <v>3530910</v>
      </c>
      <c r="C160" s="75" t="s">
        <v>317</v>
      </c>
      <c r="D160" s="76" t="s">
        <v>318</v>
      </c>
      <c r="E160" s="61" t="str">
        <f>C160&amp;D160</f>
        <v>JamesSCHOONMAKER</v>
      </c>
      <c r="F160" s="62">
        <v>2017</v>
      </c>
      <c r="G160" s="58">
        <v>2000</v>
      </c>
      <c r="H160" s="63" t="str">
        <f>IF(ISBLANK(G160),"",IF(G160&gt;1994.9,"U23","SR"))</f>
        <v>U23</v>
      </c>
      <c r="I160" s="64">
        <f>(N160+P160+R160+T160+V160+X160+Z160+AB160+AD160+AF160+AH160+AJ160+AL160+AN160+AP160+AR160+AT160+AV160+AZ160+AX160+BB160)</f>
        <v>0</v>
      </c>
      <c r="J160" s="46">
        <f>N160+R160+X160+AB160+AD160+AH160+AP160+AX160</f>
        <v>0</v>
      </c>
      <c r="K160" s="65">
        <f>P160+T160+V160+Z160+AF160+AJ160+AL160+AN160+AR160+AT160+AV160+AZ160+BB160</f>
        <v>0</v>
      </c>
      <c r="L160" s="80"/>
      <c r="M160" s="66"/>
      <c r="N160" s="67">
        <f>IF(M160,LOOKUP(M160,{1;2;3;4;5;6;7;8;9;10;11;12;13;14;15;16;17;18;19;20;21},{30;25;21;18;16;15;14;13;12;11;10;9;8;7;6;5;4;3;2;1;0}),0)</f>
        <v>0</v>
      </c>
      <c r="O160" s="66"/>
      <c r="P160" s="69">
        <f>IF(O160,LOOKUP(O160,{1;2;3;4;5;6;7;8;9;10;11;12;13;14;15;16;17;18;19;20;21},{30;25;21;18;16;15;14;13;12;11;10;9;8;7;6;5;4;3;2;1;0}),0)</f>
        <v>0</v>
      </c>
      <c r="Q160" s="70"/>
      <c r="R160" s="67">
        <f>IF(Q160,LOOKUP(Q160,{1;2;3;4;5;6;7;8;9;10;11;12;13;14;15;16;17;18;19;20;21},{30;25;21;18;16;15;14;13;12;11;10;9;8;7;6;5;4;3;2;1;0}),0)</f>
        <v>0</v>
      </c>
      <c r="S160" s="70"/>
      <c r="T160" s="69">
        <f>IF(S160,LOOKUP(S160,{1;2;3;4;5;6;7;8;9;10;11;12;13;14;15;16;17;18;19;20;21},{30;25;21;18;16;15;14;13;12;11;10;9;8;7;6;5;4;3;2;1;0}),0)</f>
        <v>0</v>
      </c>
      <c r="U160" s="70"/>
      <c r="V160" s="71">
        <f>IF(U160,LOOKUP(U160,{1;2;3;4;5;6;7;8;9;10;11;12;13;14;15;16;17;18;19;20;21},{60;50;42;36;32;30;28;26;24;22;20;18;16;14;12;10;8;6;4;2;0}),0)</f>
        <v>0</v>
      </c>
      <c r="W160" s="70"/>
      <c r="X160" s="67">
        <f>IF(W160,LOOKUP(W160,{1;2;3;4;5;6;7;8;9;10;11;12;13;14;15;16;17;18;19;20;21},{60;50;42;36;32;30;28;26;24;22;20;18;16;14;12;10;8;6;4;2;0}),0)</f>
        <v>0</v>
      </c>
      <c r="Y160" s="70"/>
      <c r="Z160" s="71">
        <f>IF(Y160,LOOKUP(Y160,{1;2;3;4;5;6;7;8;9;10;11;12;13;14;15;16;17;18;19;20;21},{60;50;42;36;32;30;28;26;24;22;20;18;16;14;12;10;8;6;4;2;0}),0)</f>
        <v>0</v>
      </c>
      <c r="AA160" s="70"/>
      <c r="AB160" s="67">
        <f>IF(AA160,LOOKUP(AA160,{1;2;3;4;5;6;7;8;9;10;11;12;13;14;15;16;17;18;19;20;21},{60;50;42;36;32;30;28;26;24;22;20;18;16;14;12;10;8;6;4;2;0}),0)</f>
        <v>0</v>
      </c>
      <c r="AC160" s="70"/>
      <c r="AD160" s="67">
        <f>IF(AC160,LOOKUP(AC160,{1;2;3;4;5;6;7;8;9;10;11;12;13;14;15;16;17;18;19;20;21},{30;25;21;18;16;15;14;13;12;11;10;9;8;7;6;5;4;3;2;1;0}),0)</f>
        <v>0</v>
      </c>
      <c r="AE160" s="70"/>
      <c r="AF160" s="69">
        <f>IF(AE160,LOOKUP(AE160,{1;2;3;4;5;6;7;8;9;10;11;12;13;14;15;16;17;18;19;20;21},{30;25;21;18;16;15;14;13;12;11;10;9;8;7;6;5;4;3;2;1;0}),0)</f>
        <v>0</v>
      </c>
      <c r="AG160" s="70"/>
      <c r="AH160" s="67">
        <f>IF(AG160,LOOKUP(AG160,{1;2;3;4;5;6;7;8;9;10;11;12;13;14;15;16;17;18;19;20;21},{30;25;21;18;16;15;14;13;12;11;10;9;8;7;6;5;4;3;2;1;0}),0)</f>
        <v>0</v>
      </c>
      <c r="AI160" s="70"/>
      <c r="AJ160" s="69">
        <f>IF(AI160,LOOKUP(AI160,{1;2;3;4;5;6;7;8;9;10;11;12;13;14;15;16;17;18;19;20;21},{30;25;21;18;16;15;14;13;12;11;10;9;8;7;6;5;4;3;2;1;0}),0)</f>
        <v>0</v>
      </c>
      <c r="AK160" s="70"/>
      <c r="AL160" s="69">
        <f>IF(AK160,LOOKUP(AK160,{1;2;3;4;5;6;7;8;9;10;11;12;13;14;15;16;17;18;19;20;21},{15;12.5;10.5;9;8;7.5;7;6.5;6;5.5;5;4.5;4;3.5;3;2.5;2;1.5;1;0.5;0}),0)</f>
        <v>0</v>
      </c>
      <c r="AM160" s="70"/>
      <c r="AN160" s="73">
        <f>IF(AM160,LOOKUP(AM160,{1;2;3;4;5;6;7;8;9;10;11;12;13;14;15;16;17;18;19;20;21},{15;12.5;10.5;9;8;7.5;7;6.5;6;5.5;5;4.5;4;3.5;3;2.5;2;1.5;1;0.5;0}),0)</f>
        <v>0</v>
      </c>
      <c r="AO160" s="70"/>
      <c r="AP160" s="67">
        <f>IF(AO160,LOOKUP(AO160,{1;2;3;4;5;6;7;8;9;10;11;12;13;14;15;16;17;18;19;20;21},{30;25;21;18;16;15;14;13;12;11;10;9;8;7;6;5;4;3;2;1;0}),0)</f>
        <v>0</v>
      </c>
      <c r="AQ160" s="70"/>
      <c r="AR160" s="69">
        <f>IF(AQ160,LOOKUP(AQ160,{1;2;3;4;5;6;7;8;9;10;11;12;13;14;15;16;17;18;19;20;21},{30;25;21;18;16;15;14;13;12;11;10;9;8;7;6;5;4;3;2;1;0}),0)</f>
        <v>0</v>
      </c>
      <c r="AS160" s="70"/>
      <c r="AT160" s="69">
        <f>IF(AS160,LOOKUP(AS160,{1;2;3;4;5;6;7;8;9;10;11;12;13;14;15;16;17;18;19;20;21},{30;25;21;18;16;15;14;13;12;11;10;9;8;7;6;5;4;3;2;1;0}),0)</f>
        <v>0</v>
      </c>
      <c r="AU160" s="70"/>
      <c r="AV160" s="69">
        <f>IF(AU160,LOOKUP(AU160,{1;2;3;4;5;6;7;8;9;10;11;12;13;14;15;16;17;18;19;20;21},{30;25;21;18;16;15;14;13;12;11;10;9;8;7;6;5;4;3;2;1;0}),0)</f>
        <v>0</v>
      </c>
      <c r="AW160" s="70"/>
      <c r="AX160" s="74">
        <f>IF(AW160,LOOKUP(AW160,{1;2;3;4;5;6;7;8;9;10;11;12;13;14;15;16;17;18;19;20;21},{60;50;42;36;32;30;28;26;24;22;20;18;16;14;12;10;8;6;4;2;0}),0)</f>
        <v>0</v>
      </c>
      <c r="AY160" s="70"/>
      <c r="AZ160" s="71">
        <f>IF(AY160,LOOKUP(AY160,{1;2;3;4;5;6;7;8;9;10;11;12;13;14;15;16;17;18;19;20;21},{60;50;42;36;32;30;28;26;24;22;20;18;16;14;12;10;8;6;4;2;0}),0)</f>
        <v>0</v>
      </c>
      <c r="BA160" s="70"/>
      <c r="BB160" s="71">
        <f>IF(BA160,LOOKUP(BA160,{1;2;3;4;5;6;7;8;9;10;11;12;13;14;15;16;17;18;19;20;21},{60;50;42;36;32;30;28;26;24;22;20;18;16;14;12;10;8;6;4;2;0}),0)</f>
        <v>0</v>
      </c>
      <c r="BC160" s="56">
        <f t="shared" si="2"/>
        <v>0</v>
      </c>
    </row>
    <row r="161" spans="1:55" ht="16" customHeight="1" x14ac:dyDescent="0.2">
      <c r="A161" s="57">
        <f>RANK(I161,$I$6:$I$253)</f>
        <v>106</v>
      </c>
      <c r="B161" s="58">
        <v>3530894</v>
      </c>
      <c r="C161" s="75" t="s">
        <v>319</v>
      </c>
      <c r="D161" s="76" t="s">
        <v>320</v>
      </c>
      <c r="E161" s="61" t="str">
        <f>C161&amp;D161</f>
        <v>KarlSCHULZ</v>
      </c>
      <c r="F161" s="62">
        <v>2017</v>
      </c>
      <c r="G161" s="58">
        <v>1998</v>
      </c>
      <c r="H161" s="63" t="str">
        <f>IF(ISBLANK(G161),"",IF(G161&gt;1994.9,"U23","SR"))</f>
        <v>U23</v>
      </c>
      <c r="I161" s="64">
        <f>(N161+P161+R161+T161+V161+X161+Z161+AB161+AD161+AF161+AH161+AJ161+AL161+AN161+AP161+AR161+AT161+AV161+AZ161+AX161+BB161)</f>
        <v>0</v>
      </c>
      <c r="J161" s="46">
        <f>N161+R161+X161+AB161+AD161+AH161+AP161+AX161</f>
        <v>0</v>
      </c>
      <c r="K161" s="65">
        <f>P161+T161+V161+Z161+AF161+AJ161+AL161+AN161+AR161+AT161+AV161+AZ161+BB161</f>
        <v>0</v>
      </c>
      <c r="L161" s="80"/>
      <c r="M161" s="66"/>
      <c r="N161" s="67">
        <f>IF(M161,LOOKUP(M161,{1;2;3;4;5;6;7;8;9;10;11;12;13;14;15;16;17;18;19;20;21},{30;25;21;18;16;15;14;13;12;11;10;9;8;7;6;5;4;3;2;1;0}),0)</f>
        <v>0</v>
      </c>
      <c r="O161" s="66"/>
      <c r="P161" s="69">
        <f>IF(O161,LOOKUP(O161,{1;2;3;4;5;6;7;8;9;10;11;12;13;14;15;16;17;18;19;20;21},{30;25;21;18;16;15;14;13;12;11;10;9;8;7;6;5;4;3;2;1;0}),0)</f>
        <v>0</v>
      </c>
      <c r="Q161" s="70"/>
      <c r="R161" s="67">
        <f>IF(Q161,LOOKUP(Q161,{1;2;3;4;5;6;7;8;9;10;11;12;13;14;15;16;17;18;19;20;21},{30;25;21;18;16;15;14;13;12;11;10;9;8;7;6;5;4;3;2;1;0}),0)</f>
        <v>0</v>
      </c>
      <c r="S161" s="70"/>
      <c r="T161" s="69">
        <f>IF(S161,LOOKUP(S161,{1;2;3;4;5;6;7;8;9;10;11;12;13;14;15;16;17;18;19;20;21},{30;25;21;18;16;15;14;13;12;11;10;9;8;7;6;5;4;3;2;1;0}),0)</f>
        <v>0</v>
      </c>
      <c r="U161" s="70"/>
      <c r="V161" s="71">
        <f>IF(U161,LOOKUP(U161,{1;2;3;4;5;6;7;8;9;10;11;12;13;14;15;16;17;18;19;20;21},{60;50;42;36;32;30;28;26;24;22;20;18;16;14;12;10;8;6;4;2;0}),0)</f>
        <v>0</v>
      </c>
      <c r="W161" s="70"/>
      <c r="X161" s="67">
        <f>IF(W161,LOOKUP(W161,{1;2;3;4;5;6;7;8;9;10;11;12;13;14;15;16;17;18;19;20;21},{60;50;42;36;32;30;28;26;24;22;20;18;16;14;12;10;8;6;4;2;0}),0)</f>
        <v>0</v>
      </c>
      <c r="Y161" s="70"/>
      <c r="Z161" s="71">
        <f>IF(Y161,LOOKUP(Y161,{1;2;3;4;5;6;7;8;9;10;11;12;13;14;15;16;17;18;19;20;21},{60;50;42;36;32;30;28;26;24;22;20;18;16;14;12;10;8;6;4;2;0}),0)</f>
        <v>0</v>
      </c>
      <c r="AA161" s="70"/>
      <c r="AB161" s="67">
        <f>IF(AA161,LOOKUP(AA161,{1;2;3;4;5;6;7;8;9;10;11;12;13;14;15;16;17;18;19;20;21},{60;50;42;36;32;30;28;26;24;22;20;18;16;14;12;10;8;6;4;2;0}),0)</f>
        <v>0</v>
      </c>
      <c r="AC161" s="70"/>
      <c r="AD161" s="67">
        <f>IF(AC161,LOOKUP(AC161,{1;2;3;4;5;6;7;8;9;10;11;12;13;14;15;16;17;18;19;20;21},{30;25;21;18;16;15;14;13;12;11;10;9;8;7;6;5;4;3;2;1;0}),0)</f>
        <v>0</v>
      </c>
      <c r="AE161" s="70"/>
      <c r="AF161" s="69">
        <f>IF(AE161,LOOKUP(AE161,{1;2;3;4;5;6;7;8;9;10;11;12;13;14;15;16;17;18;19;20;21},{30;25;21;18;16;15;14;13;12;11;10;9;8;7;6;5;4;3;2;1;0}),0)</f>
        <v>0</v>
      </c>
      <c r="AG161" s="70"/>
      <c r="AH161" s="67">
        <f>IF(AG161,LOOKUP(AG161,{1;2;3;4;5;6;7;8;9;10;11;12;13;14;15;16;17;18;19;20;21},{30;25;21;18;16;15;14;13;12;11;10;9;8;7;6;5;4;3;2;1;0}),0)</f>
        <v>0</v>
      </c>
      <c r="AI161" s="70"/>
      <c r="AJ161" s="69">
        <f>IF(AI161,LOOKUP(AI161,{1;2;3;4;5;6;7;8;9;10;11;12;13;14;15;16;17;18;19;20;21},{30;25;21;18;16;15;14;13;12;11;10;9;8;7;6;5;4;3;2;1;0}),0)</f>
        <v>0</v>
      </c>
      <c r="AK161" s="70"/>
      <c r="AL161" s="69">
        <f>IF(AK161,LOOKUP(AK161,{1;2;3;4;5;6;7;8;9;10;11;12;13;14;15;16;17;18;19;20;21},{15;12.5;10.5;9;8;7.5;7;6.5;6;5.5;5;4.5;4;3.5;3;2.5;2;1.5;1;0.5;0}),0)</f>
        <v>0</v>
      </c>
      <c r="AM161" s="70"/>
      <c r="AN161" s="73">
        <f>IF(AM161,LOOKUP(AM161,{1;2;3;4;5;6;7;8;9;10;11;12;13;14;15;16;17;18;19;20;21},{15;12.5;10.5;9;8;7.5;7;6.5;6;5.5;5;4.5;4;3.5;3;2.5;2;1.5;1;0.5;0}),0)</f>
        <v>0</v>
      </c>
      <c r="AO161" s="70"/>
      <c r="AP161" s="67">
        <f>IF(AO161,LOOKUP(AO161,{1;2;3;4;5;6;7;8;9;10;11;12;13;14;15;16;17;18;19;20;21},{30;25;21;18;16;15;14;13;12;11;10;9;8;7;6;5;4;3;2;1;0}),0)</f>
        <v>0</v>
      </c>
      <c r="AQ161" s="70"/>
      <c r="AR161" s="69">
        <f>IF(AQ161,LOOKUP(AQ161,{1;2;3;4;5;6;7;8;9;10;11;12;13;14;15;16;17;18;19;20;21},{30;25;21;18;16;15;14;13;12;11;10;9;8;7;6;5;4;3;2;1;0}),0)</f>
        <v>0</v>
      </c>
      <c r="AS161" s="70"/>
      <c r="AT161" s="69">
        <f>IF(AS161,LOOKUP(AS161,{1;2;3;4;5;6;7;8;9;10;11;12;13;14;15;16;17;18;19;20;21},{30;25;21;18;16;15;14;13;12;11;10;9;8;7;6;5;4;3;2;1;0}),0)</f>
        <v>0</v>
      </c>
      <c r="AU161" s="70"/>
      <c r="AV161" s="69">
        <f>IF(AU161,LOOKUP(AU161,{1;2;3;4;5;6;7;8;9;10;11;12;13;14;15;16;17;18;19;20;21},{30;25;21;18;16;15;14;13;12;11;10;9;8;7;6;5;4;3;2;1;0}),0)</f>
        <v>0</v>
      </c>
      <c r="AW161" s="70"/>
      <c r="AX161" s="74">
        <f>IF(AW161,LOOKUP(AW161,{1;2;3;4;5;6;7;8;9;10;11;12;13;14;15;16;17;18;19;20;21},{60;50;42;36;32;30;28;26;24;22;20;18;16;14;12;10;8;6;4;2;0}),0)</f>
        <v>0</v>
      </c>
      <c r="AY161" s="70"/>
      <c r="AZ161" s="71">
        <f>IF(AY161,LOOKUP(AY161,{1;2;3;4;5;6;7;8;9;10;11;12;13;14;15;16;17;18;19;20;21},{60;50;42;36;32;30;28;26;24;22;20;18;16;14;12;10;8;6;4;2;0}),0)</f>
        <v>0</v>
      </c>
      <c r="BA161" s="70"/>
      <c r="BB161" s="71">
        <f>IF(BA161,LOOKUP(BA161,{1;2;3;4;5;6;7;8;9;10;11;12;13;14;15;16;17;18;19;20;21},{60;50;42;36;32;30;28;26;24;22;20;18;16;14;12;10;8;6;4;2;0}),0)</f>
        <v>0</v>
      </c>
      <c r="BC161" s="56">
        <f t="shared" si="2"/>
        <v>0</v>
      </c>
    </row>
    <row r="162" spans="1:55" ht="16" customHeight="1" x14ac:dyDescent="0.2">
      <c r="A162" s="57">
        <f>RANK(I162,$I$6:$I$253)</f>
        <v>106</v>
      </c>
      <c r="B162" s="58">
        <v>3421411</v>
      </c>
      <c r="C162" s="75" t="s">
        <v>321</v>
      </c>
      <c r="D162" s="76" t="s">
        <v>322</v>
      </c>
      <c r="E162" s="61" t="str">
        <f>C162&amp;D162</f>
        <v>FredrikSCHWENCKE</v>
      </c>
      <c r="F162" s="62">
        <v>2017</v>
      </c>
      <c r="G162" s="80"/>
      <c r="H162" s="63" t="str">
        <f>IF(ISBLANK(G162),"",IF(G162&gt;1994.9,"U23","SR"))</f>
        <v/>
      </c>
      <c r="I162" s="64">
        <f>(N162+P162+R162+T162+V162+X162+Z162+AB162+AD162+AF162+AH162+AJ162+AL162+AN162+AP162+AR162+AT162+AV162+AZ162+AX162+BB162)</f>
        <v>0</v>
      </c>
      <c r="J162" s="46">
        <f>N162+R162+X162+AB162+AD162+AH162+AP162+AX162</f>
        <v>0</v>
      </c>
      <c r="K162" s="65">
        <f>P162+T162+V162+Z162+AF162+AJ162+AL162+AN162+AR162+AT162+AV162+AZ162+BB162</f>
        <v>0</v>
      </c>
      <c r="L162" s="80"/>
      <c r="M162" s="66"/>
      <c r="N162" s="67">
        <f>IF(M162,LOOKUP(M162,{1;2;3;4;5;6;7;8;9;10;11;12;13;14;15;16;17;18;19;20;21},{30;25;21;18;16;15;14;13;12;11;10;9;8;7;6;5;4;3;2;1;0}),0)</f>
        <v>0</v>
      </c>
      <c r="O162" s="66"/>
      <c r="P162" s="69">
        <f>IF(O162,LOOKUP(O162,{1;2;3;4;5;6;7;8;9;10;11;12;13;14;15;16;17;18;19;20;21},{30;25;21;18;16;15;14;13;12;11;10;9;8;7;6;5;4;3;2;1;0}),0)</f>
        <v>0</v>
      </c>
      <c r="Q162" s="70"/>
      <c r="R162" s="67">
        <f>IF(Q162,LOOKUP(Q162,{1;2;3;4;5;6;7;8;9;10;11;12;13;14;15;16;17;18;19;20;21},{30;25;21;18;16;15;14;13;12;11;10;9;8;7;6;5;4;3;2;1;0}),0)</f>
        <v>0</v>
      </c>
      <c r="S162" s="70"/>
      <c r="T162" s="69">
        <f>IF(S162,LOOKUP(S162,{1;2;3;4;5;6;7;8;9;10;11;12;13;14;15;16;17;18;19;20;21},{30;25;21;18;16;15;14;13;12;11;10;9;8;7;6;5;4;3;2;1;0}),0)</f>
        <v>0</v>
      </c>
      <c r="U162" s="70"/>
      <c r="V162" s="71">
        <f>IF(U162,LOOKUP(U162,{1;2;3;4;5;6;7;8;9;10;11;12;13;14;15;16;17;18;19;20;21},{60;50;42;36;32;30;28;26;24;22;20;18;16;14;12;10;8;6;4;2;0}),0)</f>
        <v>0</v>
      </c>
      <c r="W162" s="70"/>
      <c r="X162" s="67">
        <f>IF(W162,LOOKUP(W162,{1;2;3;4;5;6;7;8;9;10;11;12;13;14;15;16;17;18;19;20;21},{60;50;42;36;32;30;28;26;24;22;20;18;16;14;12;10;8;6;4;2;0}),0)</f>
        <v>0</v>
      </c>
      <c r="Y162" s="70"/>
      <c r="Z162" s="71">
        <f>IF(Y162,LOOKUP(Y162,{1;2;3;4;5;6;7;8;9;10;11;12;13;14;15;16;17;18;19;20;21},{60;50;42;36;32;30;28;26;24;22;20;18;16;14;12;10;8;6;4;2;0}),0)</f>
        <v>0</v>
      </c>
      <c r="AA162" s="70"/>
      <c r="AB162" s="67">
        <f>IF(AA162,LOOKUP(AA162,{1;2;3;4;5;6;7;8;9;10;11;12;13;14;15;16;17;18;19;20;21},{60;50;42;36;32;30;28;26;24;22;20;18;16;14;12;10;8;6;4;2;0}),0)</f>
        <v>0</v>
      </c>
      <c r="AC162" s="70"/>
      <c r="AD162" s="67">
        <f>IF(AC162,LOOKUP(AC162,{1;2;3;4;5;6;7;8;9;10;11;12;13;14;15;16;17;18;19;20;21},{30;25;21;18;16;15;14;13;12;11;10;9;8;7;6;5;4;3;2;1;0}),0)</f>
        <v>0</v>
      </c>
      <c r="AE162" s="70"/>
      <c r="AF162" s="69">
        <f>IF(AE162,LOOKUP(AE162,{1;2;3;4;5;6;7;8;9;10;11;12;13;14;15;16;17;18;19;20;21},{30;25;21;18;16;15;14;13;12;11;10;9;8;7;6;5;4;3;2;1;0}),0)</f>
        <v>0</v>
      </c>
      <c r="AG162" s="70"/>
      <c r="AH162" s="67">
        <f>IF(AG162,LOOKUP(AG162,{1;2;3;4;5;6;7;8;9;10;11;12;13;14;15;16;17;18;19;20;21},{30;25;21;18;16;15;14;13;12;11;10;9;8;7;6;5;4;3;2;1;0}),0)</f>
        <v>0</v>
      </c>
      <c r="AI162" s="70"/>
      <c r="AJ162" s="69">
        <f>IF(AI162,LOOKUP(AI162,{1;2;3;4;5;6;7;8;9;10;11;12;13;14;15;16;17;18;19;20;21},{30;25;21;18;16;15;14;13;12;11;10;9;8;7;6;5;4;3;2;1;0}),0)</f>
        <v>0</v>
      </c>
      <c r="AK162" s="70"/>
      <c r="AL162" s="69">
        <f>IF(AK162,LOOKUP(AK162,{1;2;3;4;5;6;7;8;9;10;11;12;13;14;15;16;17;18;19;20;21},{15;12.5;10.5;9;8;7.5;7;6.5;6;5.5;5;4.5;4;3.5;3;2.5;2;1.5;1;0.5;0}),0)</f>
        <v>0</v>
      </c>
      <c r="AM162" s="70"/>
      <c r="AN162" s="73">
        <f>IF(AM162,LOOKUP(AM162,{1;2;3;4;5;6;7;8;9;10;11;12;13;14;15;16;17;18;19;20;21},{15;12.5;10.5;9;8;7.5;7;6.5;6;5.5;5;4.5;4;3.5;3;2.5;2;1.5;1;0.5;0}),0)</f>
        <v>0</v>
      </c>
      <c r="AO162" s="70"/>
      <c r="AP162" s="67">
        <f>IF(AO162,LOOKUP(AO162,{1;2;3;4;5;6;7;8;9;10;11;12;13;14;15;16;17;18;19;20;21},{30;25;21;18;16;15;14;13;12;11;10;9;8;7;6;5;4;3;2;1;0}),0)</f>
        <v>0</v>
      </c>
      <c r="AQ162" s="70"/>
      <c r="AR162" s="69">
        <f>IF(AQ162,LOOKUP(AQ162,{1;2;3;4;5;6;7;8;9;10;11;12;13;14;15;16;17;18;19;20;21},{30;25;21;18;16;15;14;13;12;11;10;9;8;7;6;5;4;3;2;1;0}),0)</f>
        <v>0</v>
      </c>
      <c r="AS162" s="70"/>
      <c r="AT162" s="69">
        <f>IF(AS162,LOOKUP(AS162,{1;2;3;4;5;6;7;8;9;10;11;12;13;14;15;16;17;18;19;20;21},{30;25;21;18;16;15;14;13;12;11;10;9;8;7;6;5;4;3;2;1;0}),0)</f>
        <v>0</v>
      </c>
      <c r="AU162" s="70"/>
      <c r="AV162" s="69">
        <f>IF(AU162,LOOKUP(AU162,{1;2;3;4;5;6;7;8;9;10;11;12;13;14;15;16;17;18;19;20;21},{30;25;21;18;16;15;14;13;12;11;10;9;8;7;6;5;4;3;2;1;0}),0)</f>
        <v>0</v>
      </c>
      <c r="AW162" s="70"/>
      <c r="AX162" s="74">
        <f>IF(AW162,LOOKUP(AW162,{1;2;3;4;5;6;7;8;9;10;11;12;13;14;15;16;17;18;19;20;21},{60;50;42;36;32;30;28;26;24;22;20;18;16;14;12;10;8;6;4;2;0}),0)</f>
        <v>0</v>
      </c>
      <c r="AY162" s="70"/>
      <c r="AZ162" s="71">
        <f>IF(AY162,LOOKUP(AY162,{1;2;3;4;5;6;7;8;9;10;11;12;13;14;15;16;17;18;19;20;21},{60;50;42;36;32;30;28;26;24;22;20;18;16;14;12;10;8;6;4;2;0}),0)</f>
        <v>0</v>
      </c>
      <c r="BA162" s="70"/>
      <c r="BB162" s="71">
        <f>IF(BA162,LOOKUP(BA162,{1;2;3;4;5;6;7;8;9;10;11;12;13;14;15;16;17;18;19;20;21},{60;50;42;36;32;30;28;26;24;22;20;18;16;14;12;10;8;6;4;2;0}),0)</f>
        <v>0</v>
      </c>
      <c r="BC162" s="56">
        <f t="shared" si="2"/>
        <v>0</v>
      </c>
    </row>
    <row r="163" spans="1:55" ht="16" customHeight="1" x14ac:dyDescent="0.2">
      <c r="A163" s="57">
        <f>RANK(I163,$I$6:$I$253)</f>
        <v>106</v>
      </c>
      <c r="B163" s="58">
        <v>3150596</v>
      </c>
      <c r="C163" s="75" t="s">
        <v>323</v>
      </c>
      <c r="D163" s="76" t="s">
        <v>324</v>
      </c>
      <c r="E163" s="61" t="str">
        <f>C163&amp;D163</f>
        <v>FabianSTOCEK</v>
      </c>
      <c r="F163" s="62">
        <v>2017</v>
      </c>
      <c r="G163" s="80"/>
      <c r="H163" s="63" t="str">
        <f>IF(ISBLANK(G163),"",IF(G163&gt;1994.9,"U23","SR"))</f>
        <v/>
      </c>
      <c r="I163" s="64">
        <f>(N163+P163+R163+T163+V163+X163+Z163+AB163+AD163+AF163+AH163+AJ163+AL163+AN163+AP163+AR163+AT163+AV163+AZ163+AX163+BB163)</f>
        <v>0</v>
      </c>
      <c r="J163" s="46">
        <f>N163+R163+X163+AB163+AD163+AH163+AP163+AX163</f>
        <v>0</v>
      </c>
      <c r="K163" s="65">
        <f>P163+T163+V163+Z163+AF163+AJ163+AL163+AN163+AR163+AT163+AV163+AZ163+BB163</f>
        <v>0</v>
      </c>
      <c r="L163" s="80"/>
      <c r="M163" s="66"/>
      <c r="N163" s="67">
        <f>IF(M163,LOOKUP(M163,{1;2;3;4;5;6;7;8;9;10;11;12;13;14;15;16;17;18;19;20;21},{30;25;21;18;16;15;14;13;12;11;10;9;8;7;6;5;4;3;2;1;0}),0)</f>
        <v>0</v>
      </c>
      <c r="O163" s="66"/>
      <c r="P163" s="69">
        <f>IF(O163,LOOKUP(O163,{1;2;3;4;5;6;7;8;9;10;11;12;13;14;15;16;17;18;19;20;21},{30;25;21;18;16;15;14;13;12;11;10;9;8;7;6;5;4;3;2;1;0}),0)</f>
        <v>0</v>
      </c>
      <c r="Q163" s="70"/>
      <c r="R163" s="67">
        <f>IF(Q163,LOOKUP(Q163,{1;2;3;4;5;6;7;8;9;10;11;12;13;14;15;16;17;18;19;20;21},{30;25;21;18;16;15;14;13;12;11;10;9;8;7;6;5;4;3;2;1;0}),0)</f>
        <v>0</v>
      </c>
      <c r="S163" s="70"/>
      <c r="T163" s="69">
        <f>IF(S163,LOOKUP(S163,{1;2;3;4;5;6;7;8;9;10;11;12;13;14;15;16;17;18;19;20;21},{30;25;21;18;16;15;14;13;12;11;10;9;8;7;6;5;4;3;2;1;0}),0)</f>
        <v>0</v>
      </c>
      <c r="U163" s="70"/>
      <c r="V163" s="71">
        <f>IF(U163,LOOKUP(U163,{1;2;3;4;5;6;7;8;9;10;11;12;13;14;15;16;17;18;19;20;21},{60;50;42;36;32;30;28;26;24;22;20;18;16;14;12;10;8;6;4;2;0}),0)</f>
        <v>0</v>
      </c>
      <c r="W163" s="70"/>
      <c r="X163" s="67">
        <f>IF(W163,LOOKUP(W163,{1;2;3;4;5;6;7;8;9;10;11;12;13;14;15;16;17;18;19;20;21},{60;50;42;36;32;30;28;26;24;22;20;18;16;14;12;10;8;6;4;2;0}),0)</f>
        <v>0</v>
      </c>
      <c r="Y163" s="70"/>
      <c r="Z163" s="71">
        <f>IF(Y163,LOOKUP(Y163,{1;2;3;4;5;6;7;8;9;10;11;12;13;14;15;16;17;18;19;20;21},{60;50;42;36;32;30;28;26;24;22;20;18;16;14;12;10;8;6;4;2;0}),0)</f>
        <v>0</v>
      </c>
      <c r="AA163" s="70"/>
      <c r="AB163" s="67">
        <f>IF(AA163,LOOKUP(AA163,{1;2;3;4;5;6;7;8;9;10;11;12;13;14;15;16;17;18;19;20;21},{60;50;42;36;32;30;28;26;24;22;20;18;16;14;12;10;8;6;4;2;0}),0)</f>
        <v>0</v>
      </c>
      <c r="AC163" s="70"/>
      <c r="AD163" s="67">
        <f>IF(AC163,LOOKUP(AC163,{1;2;3;4;5;6;7;8;9;10;11;12;13;14;15;16;17;18;19;20;21},{30;25;21;18;16;15;14;13;12;11;10;9;8;7;6;5;4;3;2;1;0}),0)</f>
        <v>0</v>
      </c>
      <c r="AE163" s="70"/>
      <c r="AF163" s="69">
        <f>IF(AE163,LOOKUP(AE163,{1;2;3;4;5;6;7;8;9;10;11;12;13;14;15;16;17;18;19;20;21},{30;25;21;18;16;15;14;13;12;11;10;9;8;7;6;5;4;3;2;1;0}),0)</f>
        <v>0</v>
      </c>
      <c r="AG163" s="70"/>
      <c r="AH163" s="67">
        <f>IF(AG163,LOOKUP(AG163,{1;2;3;4;5;6;7;8;9;10;11;12;13;14;15;16;17;18;19;20;21},{30;25;21;18;16;15;14;13;12;11;10;9;8;7;6;5;4;3;2;1;0}),0)</f>
        <v>0</v>
      </c>
      <c r="AI163" s="70"/>
      <c r="AJ163" s="69">
        <f>IF(AI163,LOOKUP(AI163,{1;2;3;4;5;6;7;8;9;10;11;12;13;14;15;16;17;18;19;20;21},{30;25;21;18;16;15;14;13;12;11;10;9;8;7;6;5;4;3;2;1;0}),0)</f>
        <v>0</v>
      </c>
      <c r="AK163" s="70"/>
      <c r="AL163" s="69">
        <f>IF(AK163,LOOKUP(AK163,{1;2;3;4;5;6;7;8;9;10;11;12;13;14;15;16;17;18;19;20;21},{15;12.5;10.5;9;8;7.5;7;6.5;6;5.5;5;4.5;4;3.5;3;2.5;2;1.5;1;0.5;0}),0)</f>
        <v>0</v>
      </c>
      <c r="AM163" s="70"/>
      <c r="AN163" s="73">
        <f>IF(AM163,LOOKUP(AM163,{1;2;3;4;5;6;7;8;9;10;11;12;13;14;15;16;17;18;19;20;21},{15;12.5;10.5;9;8;7.5;7;6.5;6;5.5;5;4.5;4;3.5;3;2.5;2;1.5;1;0.5;0}),0)</f>
        <v>0</v>
      </c>
      <c r="AO163" s="70"/>
      <c r="AP163" s="67">
        <f>IF(AO163,LOOKUP(AO163,{1;2;3;4;5;6;7;8;9;10;11;12;13;14;15;16;17;18;19;20;21},{30;25;21;18;16;15;14;13;12;11;10;9;8;7;6;5;4;3;2;1;0}),0)</f>
        <v>0</v>
      </c>
      <c r="AQ163" s="70"/>
      <c r="AR163" s="69">
        <f>IF(AQ163,LOOKUP(AQ163,{1;2;3;4;5;6;7;8;9;10;11;12;13;14;15;16;17;18;19;20;21},{30;25;21;18;16;15;14;13;12;11;10;9;8;7;6;5;4;3;2;1;0}),0)</f>
        <v>0</v>
      </c>
      <c r="AS163" s="70"/>
      <c r="AT163" s="69">
        <f>IF(AS163,LOOKUP(AS163,{1;2;3;4;5;6;7;8;9;10;11;12;13;14;15;16;17;18;19;20;21},{30;25;21;18;16;15;14;13;12;11;10;9;8;7;6;5;4;3;2;1;0}),0)</f>
        <v>0</v>
      </c>
      <c r="AU163" s="70"/>
      <c r="AV163" s="69">
        <f>IF(AU163,LOOKUP(AU163,{1;2;3;4;5;6;7;8;9;10;11;12;13;14;15;16;17;18;19;20;21},{30;25;21;18;16;15;14;13;12;11;10;9;8;7;6;5;4;3;2;1;0}),0)</f>
        <v>0</v>
      </c>
      <c r="AW163" s="70"/>
      <c r="AX163" s="74">
        <f>IF(AW163,LOOKUP(AW163,{1;2;3;4;5;6;7;8;9;10;11;12;13;14;15;16;17;18;19;20;21},{60;50;42;36;32;30;28;26;24;22;20;18;16;14;12;10;8;6;4;2;0}),0)</f>
        <v>0</v>
      </c>
      <c r="AY163" s="70"/>
      <c r="AZ163" s="71">
        <f>IF(AY163,LOOKUP(AY163,{1;2;3;4;5;6;7;8;9;10;11;12;13;14;15;16;17;18;19;20;21},{60;50;42;36;32;30;28;26;24;22;20;18;16;14;12;10;8;6;4;2;0}),0)</f>
        <v>0</v>
      </c>
      <c r="BA163" s="70"/>
      <c r="BB163" s="71">
        <f>IF(BA163,LOOKUP(BA163,{1;2;3;4;5;6;7;8;9;10;11;12;13;14;15;16;17;18;19;20;21},{60;50;42;36;32;30;28;26;24;22;20;18;16;14;12;10;8;6;4;2;0}),0)</f>
        <v>0</v>
      </c>
      <c r="BC163" s="56">
        <f t="shared" si="2"/>
        <v>0</v>
      </c>
    </row>
    <row r="164" spans="1:55" ht="16" customHeight="1" x14ac:dyDescent="0.2">
      <c r="A164" s="57">
        <f>RANK(I164,$I$6:$I$253)</f>
        <v>106</v>
      </c>
      <c r="B164" s="58">
        <v>3421172</v>
      </c>
      <c r="C164" s="59" t="s">
        <v>325</v>
      </c>
      <c r="D164" s="60" t="s">
        <v>326</v>
      </c>
      <c r="E164" s="61" t="str">
        <f>C164&amp;D164</f>
        <v>MadsSTROEM</v>
      </c>
      <c r="F164" s="62">
        <v>2017</v>
      </c>
      <c r="G164" s="80"/>
      <c r="H164" s="63" t="str">
        <f>IF(ISBLANK(G164),"",IF(G164&gt;1994.9,"U23","SR"))</f>
        <v/>
      </c>
      <c r="I164" s="64">
        <f>(N164+P164+R164+T164+V164+X164+Z164+AB164+AD164+AF164+AH164+AJ164+AL164+AN164+AP164+AR164+AT164+AV164+AZ164+AX164+BB164)</f>
        <v>0</v>
      </c>
      <c r="J164" s="46">
        <f>N164+R164+X164+AB164+AD164+AH164+AP164+AX164</f>
        <v>0</v>
      </c>
      <c r="K164" s="65">
        <f>P164+T164+V164+Z164+AF164+AJ164+AL164+AN164+AR164+AT164+AV164+AZ164+BB164</f>
        <v>0</v>
      </c>
      <c r="L164" s="80"/>
      <c r="M164" s="66"/>
      <c r="N164" s="67">
        <f>IF(M164,LOOKUP(M164,{1;2;3;4;5;6;7;8;9;10;11;12;13;14;15;16;17;18;19;20;21},{30;25;21;18;16;15;14;13;12;11;10;9;8;7;6;5;4;3;2;1;0}),0)</f>
        <v>0</v>
      </c>
      <c r="O164" s="66"/>
      <c r="P164" s="69">
        <f>IF(O164,LOOKUP(O164,{1;2;3;4;5;6;7;8;9;10;11;12;13;14;15;16;17;18;19;20;21},{30;25;21;18;16;15;14;13;12;11;10;9;8;7;6;5;4;3;2;1;0}),0)</f>
        <v>0</v>
      </c>
      <c r="Q164" s="70"/>
      <c r="R164" s="67">
        <f>IF(Q164,LOOKUP(Q164,{1;2;3;4;5;6;7;8;9;10;11;12;13;14;15;16;17;18;19;20;21},{30;25;21;18;16;15;14;13;12;11;10;9;8;7;6;5;4;3;2;1;0}),0)</f>
        <v>0</v>
      </c>
      <c r="S164" s="70"/>
      <c r="T164" s="69">
        <f>IF(S164,LOOKUP(S164,{1;2;3;4;5;6;7;8;9;10;11;12;13;14;15;16;17;18;19;20;21},{30;25;21;18;16;15;14;13;12;11;10;9;8;7;6;5;4;3;2;1;0}),0)</f>
        <v>0</v>
      </c>
      <c r="U164" s="70"/>
      <c r="V164" s="71">
        <f>IF(U164,LOOKUP(U164,{1;2;3;4;5;6;7;8;9;10;11;12;13;14;15;16;17;18;19;20;21},{60;50;42;36;32;30;28;26;24;22;20;18;16;14;12;10;8;6;4;2;0}),0)</f>
        <v>0</v>
      </c>
      <c r="W164" s="70"/>
      <c r="X164" s="67">
        <f>IF(W164,LOOKUP(W164,{1;2;3;4;5;6;7;8;9;10;11;12;13;14;15;16;17;18;19;20;21},{60;50;42;36;32;30;28;26;24;22;20;18;16;14;12;10;8;6;4;2;0}),0)</f>
        <v>0</v>
      </c>
      <c r="Y164" s="70"/>
      <c r="Z164" s="71">
        <f>IF(Y164,LOOKUP(Y164,{1;2;3;4;5;6;7;8;9;10;11;12;13;14;15;16;17;18;19;20;21},{60;50;42;36;32;30;28;26;24;22;20;18;16;14;12;10;8;6;4;2;0}),0)</f>
        <v>0</v>
      </c>
      <c r="AA164" s="70"/>
      <c r="AB164" s="67">
        <f>IF(AA164,LOOKUP(AA164,{1;2;3;4;5;6;7;8;9;10;11;12;13;14;15;16;17;18;19;20;21},{60;50;42;36;32;30;28;26;24;22;20;18;16;14;12;10;8;6;4;2;0}),0)</f>
        <v>0</v>
      </c>
      <c r="AC164" s="70"/>
      <c r="AD164" s="67">
        <f>IF(AC164,LOOKUP(AC164,{1;2;3;4;5;6;7;8;9;10;11;12;13;14;15;16;17;18;19;20;21},{30;25;21;18;16;15;14;13;12;11;10;9;8;7;6;5;4;3;2;1;0}),0)</f>
        <v>0</v>
      </c>
      <c r="AE164" s="70"/>
      <c r="AF164" s="69">
        <f>IF(AE164,LOOKUP(AE164,{1;2;3;4;5;6;7;8;9;10;11;12;13;14;15;16;17;18;19;20;21},{30;25;21;18;16;15;14;13;12;11;10;9;8;7;6;5;4;3;2;1;0}),0)</f>
        <v>0</v>
      </c>
      <c r="AG164" s="70"/>
      <c r="AH164" s="67">
        <f>IF(AG164,LOOKUP(AG164,{1;2;3;4;5;6;7;8;9;10;11;12;13;14;15;16;17;18;19;20;21},{30;25;21;18;16;15;14;13;12;11;10;9;8;7;6;5;4;3;2;1;0}),0)</f>
        <v>0</v>
      </c>
      <c r="AI164" s="70"/>
      <c r="AJ164" s="69">
        <f>IF(AI164,LOOKUP(AI164,{1;2;3;4;5;6;7;8;9;10;11;12;13;14;15;16;17;18;19;20;21},{30;25;21;18;16;15;14;13;12;11;10;9;8;7;6;5;4;3;2;1;0}),0)</f>
        <v>0</v>
      </c>
      <c r="AK164" s="70"/>
      <c r="AL164" s="69">
        <f>IF(AK164,LOOKUP(AK164,{1;2;3;4;5;6;7;8;9;10;11;12;13;14;15;16;17;18;19;20;21},{15;12.5;10.5;9;8;7.5;7;6.5;6;5.5;5;4.5;4;3.5;3;2.5;2;1.5;1;0.5;0}),0)</f>
        <v>0</v>
      </c>
      <c r="AM164" s="70"/>
      <c r="AN164" s="73">
        <f>IF(AM164,LOOKUP(AM164,{1;2;3;4;5;6;7;8;9;10;11;12;13;14;15;16;17;18;19;20;21},{15;12.5;10.5;9;8;7.5;7;6.5;6;5.5;5;4.5;4;3.5;3;2.5;2;1.5;1;0.5;0}),0)</f>
        <v>0</v>
      </c>
      <c r="AO164" s="70"/>
      <c r="AP164" s="67">
        <f>IF(AO164,LOOKUP(AO164,{1;2;3;4;5;6;7;8;9;10;11;12;13;14;15;16;17;18;19;20;21},{30;25;21;18;16;15;14;13;12;11;10;9;8;7;6;5;4;3;2;1;0}),0)</f>
        <v>0</v>
      </c>
      <c r="AQ164" s="70"/>
      <c r="AR164" s="69">
        <f>IF(AQ164,LOOKUP(AQ164,{1;2;3;4;5;6;7;8;9;10;11;12;13;14;15;16;17;18;19;20;21},{30;25;21;18;16;15;14;13;12;11;10;9;8;7;6;5;4;3;2;1;0}),0)</f>
        <v>0</v>
      </c>
      <c r="AS164" s="70"/>
      <c r="AT164" s="69">
        <f>IF(AS164,LOOKUP(AS164,{1;2;3;4;5;6;7;8;9;10;11;12;13;14;15;16;17;18;19;20;21},{30;25;21;18;16;15;14;13;12;11;10;9;8;7;6;5;4;3;2;1;0}),0)</f>
        <v>0</v>
      </c>
      <c r="AU164" s="70"/>
      <c r="AV164" s="69">
        <f>IF(AU164,LOOKUP(AU164,{1;2;3;4;5;6;7;8;9;10;11;12;13;14;15;16;17;18;19;20;21},{30;25;21;18;16;15;14;13;12;11;10;9;8;7;6;5;4;3;2;1;0}),0)</f>
        <v>0</v>
      </c>
      <c r="AW164" s="70"/>
      <c r="AX164" s="74">
        <f>IF(AW164,LOOKUP(AW164,{1;2;3;4;5;6;7;8;9;10;11;12;13;14;15;16;17;18;19;20;21},{60;50;42;36;32;30;28;26;24;22;20;18;16;14;12;10;8;6;4;2;0}),0)</f>
        <v>0</v>
      </c>
      <c r="AY164" s="70"/>
      <c r="AZ164" s="71">
        <f>IF(AY164,LOOKUP(AY164,{1;2;3;4;5;6;7;8;9;10;11;12;13;14;15;16;17;18;19;20;21},{60;50;42;36;32;30;28;26;24;22;20;18;16;14;12;10;8;6;4;2;0}),0)</f>
        <v>0</v>
      </c>
      <c r="BA164" s="70"/>
      <c r="BB164" s="71">
        <f>IF(BA164,LOOKUP(BA164,{1;2;3;4;5;6;7;8;9;10;11;12;13;14;15;16;17;18;19;20;21},{60;50;42;36;32;30;28;26;24;22;20;18;16;14;12;10;8;6;4;2;0}),0)</f>
        <v>0</v>
      </c>
      <c r="BC164" s="56">
        <f t="shared" si="2"/>
        <v>0</v>
      </c>
    </row>
    <row r="165" spans="1:55" ht="17" customHeight="1" x14ac:dyDescent="0.2">
      <c r="A165" s="247">
        <f>RANK(I165,$I$6:$I$253)</f>
        <v>106</v>
      </c>
      <c r="B165" s="253"/>
      <c r="C165" s="275" t="s">
        <v>327</v>
      </c>
      <c r="D165" s="277" t="s">
        <v>328</v>
      </c>
      <c r="E165" s="248" t="str">
        <f>C165&amp;D165</f>
        <v>PaoloTAKAGI-ATILANO</v>
      </c>
      <c r="F165" s="249">
        <v>2017</v>
      </c>
      <c r="G165" s="253"/>
      <c r="H165" s="253"/>
      <c r="I165" s="250">
        <f>(N165+P165+R165+T165+V165+X165+Z165+AB165+AD165+AF165+AH165+AJ165+AL165+AN165+AP165+AR165+AT165+AV165+AZ165+AX165+BB165)</f>
        <v>0</v>
      </c>
      <c r="J165" s="251">
        <f>N165+R165+X165+AB165+AD165+AH165+AP165+AX165</f>
        <v>0</v>
      </c>
      <c r="K165" s="252">
        <f>P165+T165+V165+Z165+AF165+AJ165+AL165+AN165+AR165+AT165+AV165+AZ165+BB165</f>
        <v>0</v>
      </c>
      <c r="L165" s="253"/>
      <c r="M165" s="254"/>
      <c r="N165" s="255">
        <f>IF(M165,LOOKUP(M165,{1;2;3;4;5;6;7;8;9;10;11;12;13;14;15;16;17;18;19;20;21},{30;25;21;18;16;15;14;13;12;11;10;9;8;7;6;5;4;3;2;1;0}),0)</f>
        <v>0</v>
      </c>
      <c r="O165" s="254"/>
      <c r="P165" s="256">
        <f>IF(O165,LOOKUP(O165,{1;2;3;4;5;6;7;8;9;10;11;12;13;14;15;16;17;18;19;20;21},{30;25;21;18;16;15;14;13;12;11;10;9;8;7;6;5;4;3;2;1;0}),0)</f>
        <v>0</v>
      </c>
      <c r="Q165" s="257"/>
      <c r="R165" s="255">
        <f>IF(Q165,LOOKUP(Q165,{1;2;3;4;5;6;7;8;9;10;11;12;13;14;15;16;17;18;19;20;21},{30;25;21;18;16;15;14;13;12;11;10;9;8;7;6;5;4;3;2;1;0}),0)</f>
        <v>0</v>
      </c>
      <c r="S165" s="257"/>
      <c r="T165" s="256">
        <f>IF(S165,LOOKUP(S165,{1;2;3;4;5;6;7;8;9;10;11;12;13;14;15;16;17;18;19;20;21},{30;25;21;18;16;15;14;13;12;11;10;9;8;7;6;5;4;3;2;1;0}),0)</f>
        <v>0</v>
      </c>
      <c r="U165" s="257"/>
      <c r="V165" s="258">
        <f>IF(U165,LOOKUP(U165,{1;2;3;4;5;6;7;8;9;10;11;12;13;14;15;16;17;18;19;20;21},{60;50;42;36;32;30;28;26;24;22;20;18;16;14;12;10;8;6;4;2;0}),0)</f>
        <v>0</v>
      </c>
      <c r="W165" s="257"/>
      <c r="X165" s="255">
        <f>IF(W165,LOOKUP(W165,{1;2;3;4;5;6;7;8;9;10;11;12;13;14;15;16;17;18;19;20;21},{60;50;42;36;32;30;28;26;24;22;20;18;16;14;12;10;8;6;4;2;0}),0)</f>
        <v>0</v>
      </c>
      <c r="Y165" s="257"/>
      <c r="Z165" s="258">
        <f>IF(Y165,LOOKUP(Y165,{1;2;3;4;5;6;7;8;9;10;11;12;13;14;15;16;17;18;19;20;21},{60;50;42;36;32;30;28;26;24;22;20;18;16;14;12;10;8;6;4;2;0}),0)</f>
        <v>0</v>
      </c>
      <c r="AA165" s="257"/>
      <c r="AB165" s="255">
        <f>IF(AA165,LOOKUP(AA165,{1;2;3;4;5;6;7;8;9;10;11;12;13;14;15;16;17;18;19;20;21},{60;50;42;36;32;30;28;26;24;22;20;18;16;14;12;10;8;6;4;2;0}),0)</f>
        <v>0</v>
      </c>
      <c r="AC165" s="257"/>
      <c r="AD165" s="255">
        <f>IF(AC165,LOOKUP(AC165,{1;2;3;4;5;6;7;8;9;10;11;12;13;14;15;16;17;18;19;20;21},{30;25;21;18;16;15;14;13;12;11;10;9;8;7;6;5;4;3;2;1;0}),0)</f>
        <v>0</v>
      </c>
      <c r="AE165" s="257"/>
      <c r="AF165" s="256">
        <f>IF(AE165,LOOKUP(AE165,{1;2;3;4;5;6;7;8;9;10;11;12;13;14;15;16;17;18;19;20;21},{30;25;21;18;16;15;14;13;12;11;10;9;8;7;6;5;4;3;2;1;0}),0)</f>
        <v>0</v>
      </c>
      <c r="AG165" s="257"/>
      <c r="AH165" s="255">
        <f>IF(AG165,LOOKUP(AG165,{1;2;3;4;5;6;7;8;9;10;11;12;13;14;15;16;17;18;19;20;21},{30;25;21;18;16;15;14;13;12;11;10;9;8;7;6;5;4;3;2;1;0}),0)</f>
        <v>0</v>
      </c>
      <c r="AI165" s="257"/>
      <c r="AJ165" s="256">
        <f>IF(AI165,LOOKUP(AI165,{1;2;3;4;5;6;7;8;9;10;11;12;13;14;15;16;17;18;19;20;21},{30;25;21;18;16;15;14;13;12;11;10;9;8;7;6;5;4;3;2;1;0}),0)</f>
        <v>0</v>
      </c>
      <c r="AK165" s="257"/>
      <c r="AL165" s="256">
        <f>IF(AK165,LOOKUP(AK165,{1;2;3;4;5;6;7;8;9;10;11;12;13;14;15;16;17;18;19;20;21},{15;12.5;10.5;9;8;7.5;7;6.5;6;5.5;5;4.5;4;3.5;3;2.5;2;1.5;1;0.5;0}),0)</f>
        <v>0</v>
      </c>
      <c r="AM165" s="257"/>
      <c r="AN165" s="259">
        <f>IF(AM165,LOOKUP(AM165,{1;2;3;4;5;6;7;8;9;10;11;12;13;14;15;16;17;18;19;20;21},{15;12.5;10.5;9;8;7.5;7;6.5;6;5.5;5;4.5;4;3.5;3;2.5;2;1.5;1;0.5;0}),0)</f>
        <v>0</v>
      </c>
      <c r="AO165" s="257"/>
      <c r="AP165" s="255">
        <f>IF(AO165,LOOKUP(AO165,{1;2;3;4;5;6;7;8;9;10;11;12;13;14;15;16;17;18;19;20;21},{30;25;21;18;16;15;14;13;12;11;10;9;8;7;6;5;4;3;2;1;0}),0)</f>
        <v>0</v>
      </c>
      <c r="AQ165" s="257"/>
      <c r="AR165" s="256">
        <f>IF(AQ165,LOOKUP(AQ165,{1;2;3;4;5;6;7;8;9;10;11;12;13;14;15;16;17;18;19;20;21},{30;25;21;18;16;15;14;13;12;11;10;9;8;7;6;5;4;3;2;1;0}),0)</f>
        <v>0</v>
      </c>
      <c r="AS165" s="257"/>
      <c r="AT165" s="256">
        <f>IF(AS165,LOOKUP(AS165,{1;2;3;4;5;6;7;8;9;10;11;12;13;14;15;16;17;18;19;20;21},{30;25;21;18;16;15;14;13;12;11;10;9;8;7;6;5;4;3;2;1;0}),0)</f>
        <v>0</v>
      </c>
      <c r="AU165" s="257"/>
      <c r="AV165" s="256">
        <f>IF(AU165,LOOKUP(AU165,{1;2;3;4;5;6;7;8;9;10;11;12;13;14;15;16;17;18;19;20;21},{30;25;21;18;16;15;14;13;12;11;10;9;8;7;6;5;4;3;2;1;0}),0)</f>
        <v>0</v>
      </c>
      <c r="AW165" s="257"/>
      <c r="AX165" s="260">
        <f>IF(AW165,LOOKUP(AW165,{1;2;3;4;5;6;7;8;9;10;11;12;13;14;15;16;17;18;19;20;21},{60;50;42;36;32;30;28;26;24;22;20;18;16;14;12;10;8;6;4;2;0}),0)</f>
        <v>0</v>
      </c>
      <c r="AY165" s="257"/>
      <c r="AZ165" s="258">
        <f>IF(AY165,LOOKUP(AY165,{1;2;3;4;5;6;7;8;9;10;11;12;13;14;15;16;17;18;19;20;21},{60;50;42;36;32;30;28;26;24;22;20;18;16;14;12;10;8;6;4;2;0}),0)</f>
        <v>0</v>
      </c>
      <c r="BA165" s="257"/>
      <c r="BB165" s="258">
        <f>IF(BA165,LOOKUP(BA165,{1;2;3;4;5;6;7;8;9;10;11;12;13;14;15;16;17;18;19;20;21},{60;50;42;36;32;30;28;26;24;22;20;18;16;14;12;10;8;6;4;2;0}),0)</f>
        <v>0</v>
      </c>
      <c r="BC165" s="56">
        <f t="shared" si="2"/>
        <v>0</v>
      </c>
    </row>
    <row r="166" spans="1:55" ht="17" customHeight="1" x14ac:dyDescent="0.2">
      <c r="A166" s="261">
        <f>RANK(I166,$I$6:$I$253)</f>
        <v>106</v>
      </c>
      <c r="B166" s="267"/>
      <c r="C166" s="276" t="s">
        <v>329</v>
      </c>
      <c r="D166" s="278" t="s">
        <v>330</v>
      </c>
      <c r="E166" s="262" t="str">
        <f>C166&amp;D166</f>
        <v>CanyonTOBIN</v>
      </c>
      <c r="F166" s="263">
        <v>2017</v>
      </c>
      <c r="G166" s="267"/>
      <c r="H166" s="267"/>
      <c r="I166" s="264">
        <f>(N166+P166+R166+T166+V166+X166+Z166+AB166+AD166+AF166+AH166+AJ166+AL166+AN166+AP166+AR166+AT166+AV166+AZ166+AX166+BB166)</f>
        <v>0</v>
      </c>
      <c r="J166" s="265">
        <f>N166+R166+X166+AB166+AD166+AH166+AP166+AX166</f>
        <v>0</v>
      </c>
      <c r="K166" s="266">
        <f>P166+T166+V166+Z166+AF166+AJ166+AL166+AN166+AR166+AT166+AV166+AZ166+BB166</f>
        <v>0</v>
      </c>
      <c r="L166" s="267"/>
      <c r="M166" s="268"/>
      <c r="N166" s="269">
        <f>IF(M166,LOOKUP(M166,{1;2;3;4;5;6;7;8;9;10;11;12;13;14;15;16;17;18;19;20;21},{30;25;21;18;16;15;14;13;12;11;10;9;8;7;6;5;4;3;2;1;0}),0)</f>
        <v>0</v>
      </c>
      <c r="O166" s="268"/>
      <c r="P166" s="270">
        <f>IF(O166,LOOKUP(O166,{1;2;3;4;5;6;7;8;9;10;11;12;13;14;15;16;17;18;19;20;21},{30;25;21;18;16;15;14;13;12;11;10;9;8;7;6;5;4;3;2;1;0}),0)</f>
        <v>0</v>
      </c>
      <c r="Q166" s="271"/>
      <c r="R166" s="269">
        <f>IF(Q166,LOOKUP(Q166,{1;2;3;4;5;6;7;8;9;10;11;12;13;14;15;16;17;18;19;20;21},{30;25;21;18;16;15;14;13;12;11;10;9;8;7;6;5;4;3;2;1;0}),0)</f>
        <v>0</v>
      </c>
      <c r="S166" s="271"/>
      <c r="T166" s="270">
        <f>IF(S166,LOOKUP(S166,{1;2;3;4;5;6;7;8;9;10;11;12;13;14;15;16;17;18;19;20;21},{30;25;21;18;16;15;14;13;12;11;10;9;8;7;6;5;4;3;2;1;0}),0)</f>
        <v>0</v>
      </c>
      <c r="U166" s="271"/>
      <c r="V166" s="272">
        <f>IF(U166,LOOKUP(U166,{1;2;3;4;5;6;7;8;9;10;11;12;13;14;15;16;17;18;19;20;21},{60;50;42;36;32;30;28;26;24;22;20;18;16;14;12;10;8;6;4;2;0}),0)</f>
        <v>0</v>
      </c>
      <c r="W166" s="271"/>
      <c r="X166" s="269">
        <f>IF(W166,LOOKUP(W166,{1;2;3;4;5;6;7;8;9;10;11;12;13;14;15;16;17;18;19;20;21},{60;50;42;36;32;30;28;26;24;22;20;18;16;14;12;10;8;6;4;2;0}),0)</f>
        <v>0</v>
      </c>
      <c r="Y166" s="271"/>
      <c r="Z166" s="272">
        <f>IF(Y166,LOOKUP(Y166,{1;2;3;4;5;6;7;8;9;10;11;12;13;14;15;16;17;18;19;20;21},{60;50;42;36;32;30;28;26;24;22;20;18;16;14;12;10;8;6;4;2;0}),0)</f>
        <v>0</v>
      </c>
      <c r="AA166" s="271"/>
      <c r="AB166" s="269">
        <f>IF(AA166,LOOKUP(AA166,{1;2;3;4;5;6;7;8;9;10;11;12;13;14;15;16;17;18;19;20;21},{60;50;42;36;32;30;28;26;24;22;20;18;16;14;12;10;8;6;4;2;0}),0)</f>
        <v>0</v>
      </c>
      <c r="AC166" s="271"/>
      <c r="AD166" s="269">
        <f>IF(AC166,LOOKUP(AC166,{1;2;3;4;5;6;7;8;9;10;11;12;13;14;15;16;17;18;19;20;21},{30;25;21;18;16;15;14;13;12;11;10;9;8;7;6;5;4;3;2;1;0}),0)</f>
        <v>0</v>
      </c>
      <c r="AE166" s="271"/>
      <c r="AF166" s="270">
        <f>IF(AE166,LOOKUP(AE166,{1;2;3;4;5;6;7;8;9;10;11;12;13;14;15;16;17;18;19;20;21},{30;25;21;18;16;15;14;13;12;11;10;9;8;7;6;5;4;3;2;1;0}),0)</f>
        <v>0</v>
      </c>
      <c r="AG166" s="271"/>
      <c r="AH166" s="269">
        <f>IF(AG166,LOOKUP(AG166,{1;2;3;4;5;6;7;8;9;10;11;12;13;14;15;16;17;18;19;20;21},{30;25;21;18;16;15;14;13;12;11;10;9;8;7;6;5;4;3;2;1;0}),0)</f>
        <v>0</v>
      </c>
      <c r="AI166" s="271"/>
      <c r="AJ166" s="270">
        <f>IF(AI166,LOOKUP(AI166,{1;2;3;4;5;6;7;8;9;10;11;12;13;14;15;16;17;18;19;20;21},{30;25;21;18;16;15;14;13;12;11;10;9;8;7;6;5;4;3;2;1;0}),0)</f>
        <v>0</v>
      </c>
      <c r="AK166" s="271"/>
      <c r="AL166" s="270">
        <f>IF(AK166,LOOKUP(AK166,{1;2;3;4;5;6;7;8;9;10;11;12;13;14;15;16;17;18;19;20;21},{15;12.5;10.5;9;8;7.5;7;6.5;6;5.5;5;4.5;4;3.5;3;2.5;2;1.5;1;0.5;0}),0)</f>
        <v>0</v>
      </c>
      <c r="AM166" s="271"/>
      <c r="AN166" s="273">
        <f>IF(AM166,LOOKUP(AM166,{1;2;3;4;5;6;7;8;9;10;11;12;13;14;15;16;17;18;19;20;21},{15;12.5;10.5;9;8;7.5;7;6.5;6;5.5;5;4.5;4;3.5;3;2.5;2;1.5;1;0.5;0}),0)</f>
        <v>0</v>
      </c>
      <c r="AO166" s="271"/>
      <c r="AP166" s="269">
        <f>IF(AO166,LOOKUP(AO166,{1;2;3;4;5;6;7;8;9;10;11;12;13;14;15;16;17;18;19;20;21},{30;25;21;18;16;15;14;13;12;11;10;9;8;7;6;5;4;3;2;1;0}),0)</f>
        <v>0</v>
      </c>
      <c r="AQ166" s="271"/>
      <c r="AR166" s="270">
        <f>IF(AQ166,LOOKUP(AQ166,{1;2;3;4;5;6;7;8;9;10;11;12;13;14;15;16;17;18;19;20;21},{30;25;21;18;16;15;14;13;12;11;10;9;8;7;6;5;4;3;2;1;0}),0)</f>
        <v>0</v>
      </c>
      <c r="AS166" s="271"/>
      <c r="AT166" s="270">
        <f>IF(AS166,LOOKUP(AS166,{1;2;3;4;5;6;7;8;9;10;11;12;13;14;15;16;17;18;19;20;21},{30;25;21;18;16;15;14;13;12;11;10;9;8;7;6;5;4;3;2;1;0}),0)</f>
        <v>0</v>
      </c>
      <c r="AU166" s="271"/>
      <c r="AV166" s="270">
        <f>IF(AU166,LOOKUP(AU166,{1;2;3;4;5;6;7;8;9;10;11;12;13;14;15;16;17;18;19;20;21},{30;25;21;18;16;15;14;13;12;11;10;9;8;7;6;5;4;3;2;1;0}),0)</f>
        <v>0</v>
      </c>
      <c r="AW166" s="271"/>
      <c r="AX166" s="274">
        <f>IF(AW166,LOOKUP(AW166,{1;2;3;4;5;6;7;8;9;10;11;12;13;14;15;16;17;18;19;20;21},{60;50;42;36;32;30;28;26;24;22;20;18;16;14;12;10;8;6;4;2;0}),0)</f>
        <v>0</v>
      </c>
      <c r="AY166" s="271"/>
      <c r="AZ166" s="272">
        <f>IF(AY166,LOOKUP(AY166,{1;2;3;4;5;6;7;8;9;10;11;12;13;14;15;16;17;18;19;20;21},{60;50;42;36;32;30;28;26;24;22;20;18;16;14;12;10;8;6;4;2;0}),0)</f>
        <v>0</v>
      </c>
      <c r="BA166" s="271"/>
      <c r="BB166" s="272">
        <f>IF(BA166,LOOKUP(BA166,{1;2;3;4;5;6;7;8;9;10;11;12;13;14;15;16;17;18;19;20;21},{60;50;42;36;32;30;28;26;24;22;20;18;16;14;12;10;8;6;4;2;0}),0)</f>
        <v>0</v>
      </c>
      <c r="BC166" s="56">
        <f t="shared" ref="BC166" si="3">BB166+AB166+Z166+X166+V166</f>
        <v>0</v>
      </c>
    </row>
    <row r="167" spans="1:55" ht="17" customHeight="1" x14ac:dyDescent="0.2">
      <c r="A167" s="297">
        <f>RANK(I167,$I$6:$I$253)</f>
        <v>106</v>
      </c>
      <c r="B167" s="298">
        <v>3530487</v>
      </c>
      <c r="C167" s="299" t="s">
        <v>249</v>
      </c>
      <c r="D167" s="300" t="s">
        <v>331</v>
      </c>
      <c r="E167" s="301" t="str">
        <f>C167&amp;D167</f>
        <v>AlexanderTREINEN</v>
      </c>
      <c r="F167" s="302">
        <v>2017</v>
      </c>
      <c r="G167" s="298">
        <v>1990</v>
      </c>
      <c r="H167" s="303" t="str">
        <f>IF(ISBLANK(G167),"",IF(G167&gt;1994.9,"U23","SR"))</f>
        <v>SR</v>
      </c>
      <c r="I167" s="304">
        <f>(N167+P167+R167+T167+V167+X167+Z167+AB167+AD167+AF167+AH167+AJ167+AL167+AN167+AP167+AR167+AT167+AV167+AZ167+AX167+BB167)</f>
        <v>0</v>
      </c>
      <c r="J167" s="305">
        <f>N167+R167+X167+AB167+AD167+AH167+AP167+AX167</f>
        <v>0</v>
      </c>
      <c r="K167" s="306">
        <f>P167+T167+V167+Z167+AF167+AJ167+AL167+AN167+AR167+AT167+AV167+AZ167+BB167</f>
        <v>0</v>
      </c>
      <c r="L167" s="307"/>
      <c r="M167" s="308"/>
      <c r="N167" s="309">
        <f>IF(M167,LOOKUP(M167,{1;2;3;4;5;6;7;8;9;10;11;12;13;14;15;16;17;18;19;20;21},{30;25;21;18;16;15;14;13;12;11;10;9;8;7;6;5;4;3;2;1;0}),0)</f>
        <v>0</v>
      </c>
      <c r="O167" s="308"/>
      <c r="P167" s="310">
        <f>IF(O167,LOOKUP(O167,{1;2;3;4;5;6;7;8;9;10;11;12;13;14;15;16;17;18;19;20;21},{30;25;21;18;16;15;14;13;12;11;10;9;8;7;6;5;4;3;2;1;0}),0)</f>
        <v>0</v>
      </c>
      <c r="Q167" s="311"/>
      <c r="R167" s="309">
        <f>IF(Q167,LOOKUP(Q167,{1;2;3;4;5;6;7;8;9;10;11;12;13;14;15;16;17;18;19;20;21},{30;25;21;18;16;15;14;13;12;11;10;9;8;7;6;5;4;3;2;1;0}),0)</f>
        <v>0</v>
      </c>
      <c r="S167" s="311"/>
      <c r="T167" s="310">
        <f>IF(S167,LOOKUP(S167,{1;2;3;4;5;6;7;8;9;10;11;12;13;14;15;16;17;18;19;20;21},{30;25;21;18;16;15;14;13;12;11;10;9;8;7;6;5;4;3;2;1;0}),0)</f>
        <v>0</v>
      </c>
      <c r="U167" s="311"/>
      <c r="V167" s="312">
        <f>IF(U167,LOOKUP(U167,{1;2;3;4;5;6;7;8;9;10;11;12;13;14;15;16;17;18;19;20;21},{60;50;42;36;32;30;28;26;24;22;20;18;16;14;12;10;8;6;4;2;0}),0)</f>
        <v>0</v>
      </c>
      <c r="W167" s="311"/>
      <c r="X167" s="309">
        <f>IF(W167,LOOKUP(W167,{1;2;3;4;5;6;7;8;9;10;11;12;13;14;15;16;17;18;19;20;21},{60;50;42;36;32;30;28;26;24;22;20;18;16;14;12;10;8;6;4;2;0}),0)</f>
        <v>0</v>
      </c>
      <c r="Y167" s="311"/>
      <c r="Z167" s="312">
        <f>IF(Y167,LOOKUP(Y167,{1;2;3;4;5;6;7;8;9;10;11;12;13;14;15;16;17;18;19;20;21},{60;50;42;36;32;30;28;26;24;22;20;18;16;14;12;10;8;6;4;2;0}),0)</f>
        <v>0</v>
      </c>
      <c r="AA167" s="311"/>
      <c r="AB167" s="309">
        <f>IF(AA167,LOOKUP(AA167,{1;2;3;4;5;6;7;8;9;10;11;12;13;14;15;16;17;18;19;20;21},{60;50;42;36;32;30;28;26;24;22;20;18;16;14;12;10;8;6;4;2;0}),0)</f>
        <v>0</v>
      </c>
      <c r="AC167" s="311"/>
      <c r="AD167" s="309">
        <f>IF(AC167,LOOKUP(AC167,{1;2;3;4;5;6;7;8;9;10;11;12;13;14;15;16;17;18;19;20;21},{30;25;21;18;16;15;14;13;12;11;10;9;8;7;6;5;4;3;2;1;0}),0)</f>
        <v>0</v>
      </c>
      <c r="AE167" s="311"/>
      <c r="AF167" s="310">
        <f>IF(AE167,LOOKUP(AE167,{1;2;3;4;5;6;7;8;9;10;11;12;13;14;15;16;17;18;19;20;21},{30;25;21;18;16;15;14;13;12;11;10;9;8;7;6;5;4;3;2;1;0}),0)</f>
        <v>0</v>
      </c>
      <c r="AG167" s="311"/>
      <c r="AH167" s="309">
        <f>IF(AG167,LOOKUP(AG167,{1;2;3;4;5;6;7;8;9;10;11;12;13;14;15;16;17;18;19;20;21},{30;25;21;18;16;15;14;13;12;11;10;9;8;7;6;5;4;3;2;1;0}),0)</f>
        <v>0</v>
      </c>
      <c r="AI167" s="311"/>
      <c r="AJ167" s="310">
        <f>IF(AI167,LOOKUP(AI167,{1;2;3;4;5;6;7;8;9;10;11;12;13;14;15;16;17;18;19;20;21},{30;25;21;18;16;15;14;13;12;11;10;9;8;7;6;5;4;3;2;1;0}),0)</f>
        <v>0</v>
      </c>
      <c r="AK167" s="311"/>
      <c r="AL167" s="310">
        <f>IF(AK167,LOOKUP(AK167,{1;2;3;4;5;6;7;8;9;10;11;12;13;14;15;16;17;18;19;20;21},{15;12.5;10.5;9;8;7.5;7;6.5;6;5.5;5;4.5;4;3.5;3;2.5;2;1.5;1;0.5;0}),0)</f>
        <v>0</v>
      </c>
      <c r="AM167" s="311"/>
      <c r="AN167" s="313">
        <f>IF(AM167,LOOKUP(AM167,{1;2;3;4;5;6;7;8;9;10;11;12;13;14;15;16;17;18;19;20;21},{15;12.5;10.5;9;8;7.5;7;6.5;6;5.5;5;4.5;4;3.5;3;2.5;2;1.5;1;0.5;0}),0)</f>
        <v>0</v>
      </c>
      <c r="AO167" s="311"/>
      <c r="AP167" s="309">
        <f>IF(AO167,LOOKUP(AO167,{1;2;3;4;5;6;7;8;9;10;11;12;13;14;15;16;17;18;19;20;21},{30;25;21;18;16;15;14;13;12;11;10;9;8;7;6;5;4;3;2;1;0}),0)</f>
        <v>0</v>
      </c>
      <c r="AQ167" s="311"/>
      <c r="AR167" s="310">
        <f>IF(AQ167,LOOKUP(AQ167,{1;2;3;4;5;6;7;8;9;10;11;12;13;14;15;16;17;18;19;20;21},{30;25;21;18;16;15;14;13;12;11;10;9;8;7;6;5;4;3;2;1;0}),0)</f>
        <v>0</v>
      </c>
      <c r="AS167" s="311"/>
      <c r="AT167" s="310">
        <f>IF(AS167,LOOKUP(AS167,{1;2;3;4;5;6;7;8;9;10;11;12;13;14;15;16;17;18;19;20;21},{30;25;21;18;16;15;14;13;12;11;10;9;8;7;6;5;4;3;2;1;0}),0)</f>
        <v>0</v>
      </c>
      <c r="AU167" s="311"/>
      <c r="AV167" s="310">
        <f>IF(AU167,LOOKUP(AU167,{1;2;3;4;5;6;7;8;9;10;11;12;13;14;15;16;17;18;19;20;21},{30;25;21;18;16;15;14;13;12;11;10;9;8;7;6;5;4;3;2;1;0}),0)</f>
        <v>0</v>
      </c>
      <c r="AW167" s="311"/>
      <c r="AX167" s="314">
        <f>IF(AW167,LOOKUP(AW167,{1;2;3;4;5;6;7;8;9;10;11;12;13;14;15;16;17;18;19;20;21},{60;50;42;36;32;30;28;26;24;22;20;18;16;14;12;10;8;6;4;2;0}),0)</f>
        <v>0</v>
      </c>
      <c r="AY167" s="311"/>
      <c r="AZ167" s="312">
        <f>IF(AY167,LOOKUP(AY167,{1;2;3;4;5;6;7;8;9;10;11;12;13;14;15;16;17;18;19;20;21},{60;50;42;36;32;30;28;26;24;22;20;18;16;14;12;10;8;6;4;2;0}),0)</f>
        <v>0</v>
      </c>
      <c r="BA167" s="311"/>
      <c r="BB167" s="312">
        <f>IF(BA167,LOOKUP(BA167,{1;2;3;4;5;6;7;8;9;10;11;12;13;14;15;16;17;18;19;20;21},{60;50;42;36;32;30;28;26;24;22;20;18;16;14;12;10;8;6;4;2;0}),0)</f>
        <v>0</v>
      </c>
      <c r="BC167" s="56">
        <f t="shared" ref="BC167" si="4">BB167+AB167+Z167+X167+V167</f>
        <v>0</v>
      </c>
    </row>
    <row r="168" spans="1:55" ht="17" customHeight="1" x14ac:dyDescent="0.2">
      <c r="A168" s="297">
        <f>RANK(I168,$I$6:$I$253)</f>
        <v>106</v>
      </c>
      <c r="B168" s="298">
        <v>3100234</v>
      </c>
      <c r="C168" s="379" t="s">
        <v>186</v>
      </c>
      <c r="D168" s="380" t="s">
        <v>332</v>
      </c>
      <c r="E168" s="301" t="str">
        <f>C168&amp;D168</f>
        <v>AlexisTURGEON</v>
      </c>
      <c r="F168" s="302">
        <v>2017</v>
      </c>
      <c r="G168" s="298">
        <v>1993</v>
      </c>
      <c r="H168" s="303" t="str">
        <f>IF(ISBLANK(G168),"",IF(G168&gt;1994.9,"U23","SR"))</f>
        <v>SR</v>
      </c>
      <c r="I168" s="304">
        <f>(N168+P168+R168+T168+V168+X168+Z168+AB168+AD168+AF168+AH168+AJ168+AL168+AN168+AP168+AR168+AT168+AV168+AZ168+AX168+BB168)</f>
        <v>0</v>
      </c>
      <c r="J168" s="305">
        <f>N168+R168+X168+AB168+AD168+AH168+AP168+AX168</f>
        <v>0</v>
      </c>
      <c r="K168" s="306">
        <f>P168+T168+V168+Z168+AF168+AJ168+AL168+AN168+AR168+AT168+AV168+AZ168+BB168</f>
        <v>0</v>
      </c>
      <c r="L168" s="307"/>
      <c r="M168" s="308"/>
      <c r="N168" s="309">
        <f>IF(M168,LOOKUP(M168,{1;2;3;4;5;6;7;8;9;10;11;12;13;14;15;16;17;18;19;20;21},{30;25;21;18;16;15;14;13;12;11;10;9;8;7;6;5;4;3;2;1;0}),0)</f>
        <v>0</v>
      </c>
      <c r="O168" s="308"/>
      <c r="P168" s="310">
        <f>IF(O168,LOOKUP(O168,{1;2;3;4;5;6;7;8;9;10;11;12;13;14;15;16;17;18;19;20;21},{30;25;21;18;16;15;14;13;12;11;10;9;8;7;6;5;4;3;2;1;0}),0)</f>
        <v>0</v>
      </c>
      <c r="Q168" s="311"/>
      <c r="R168" s="309">
        <f>IF(Q168,LOOKUP(Q168,{1;2;3;4;5;6;7;8;9;10;11;12;13;14;15;16;17;18;19;20;21},{30;25;21;18;16;15;14;13;12;11;10;9;8;7;6;5;4;3;2;1;0}),0)</f>
        <v>0</v>
      </c>
      <c r="S168" s="311"/>
      <c r="T168" s="310">
        <f>IF(S168,LOOKUP(S168,{1;2;3;4;5;6;7;8;9;10;11;12;13;14;15;16;17;18;19;20;21},{30;25;21;18;16;15;14;13;12;11;10;9;8;7;6;5;4;3;2;1;0}),0)</f>
        <v>0</v>
      </c>
      <c r="U168" s="311"/>
      <c r="V168" s="312">
        <f>IF(U168,LOOKUP(U168,{1;2;3;4;5;6;7;8;9;10;11;12;13;14;15;16;17;18;19;20;21},{60;50;42;36;32;30;28;26;24;22;20;18;16;14;12;10;8;6;4;2;0}),0)</f>
        <v>0</v>
      </c>
      <c r="W168" s="311"/>
      <c r="X168" s="309">
        <f>IF(W168,LOOKUP(W168,{1;2;3;4;5;6;7;8;9;10;11;12;13;14;15;16;17;18;19;20;21},{60;50;42;36;32;30;28;26;24;22;20;18;16;14;12;10;8;6;4;2;0}),0)</f>
        <v>0</v>
      </c>
      <c r="Y168" s="311"/>
      <c r="Z168" s="312">
        <f>IF(Y168,LOOKUP(Y168,{1;2;3;4;5;6;7;8;9;10;11;12;13;14;15;16;17;18;19;20;21},{60;50;42;36;32;30;28;26;24;22;20;18;16;14;12;10;8;6;4;2;0}),0)</f>
        <v>0</v>
      </c>
      <c r="AA168" s="311"/>
      <c r="AB168" s="309">
        <f>IF(AA168,LOOKUP(AA168,{1;2;3;4;5;6;7;8;9;10;11;12;13;14;15;16;17;18;19;20;21},{60;50;42;36;32;30;28;26;24;22;20;18;16;14;12;10;8;6;4;2;0}),0)</f>
        <v>0</v>
      </c>
      <c r="AC168" s="311"/>
      <c r="AD168" s="309">
        <f>IF(AC168,LOOKUP(AC168,{1;2;3;4;5;6;7;8;9;10;11;12;13;14;15;16;17;18;19;20;21},{30;25;21;18;16;15;14;13;12;11;10;9;8;7;6;5;4;3;2;1;0}),0)</f>
        <v>0</v>
      </c>
      <c r="AE168" s="311"/>
      <c r="AF168" s="310">
        <f>IF(AE168,LOOKUP(AE168,{1;2;3;4;5;6;7;8;9;10;11;12;13;14;15;16;17;18;19;20;21},{30;25;21;18;16;15;14;13;12;11;10;9;8;7;6;5;4;3;2;1;0}),0)</f>
        <v>0</v>
      </c>
      <c r="AG168" s="311"/>
      <c r="AH168" s="309">
        <f>IF(AG168,LOOKUP(AG168,{1;2;3;4;5;6;7;8;9;10;11;12;13;14;15;16;17;18;19;20;21},{30;25;21;18;16;15;14;13;12;11;10;9;8;7;6;5;4;3;2;1;0}),0)</f>
        <v>0</v>
      </c>
      <c r="AI168" s="311"/>
      <c r="AJ168" s="310">
        <f>IF(AI168,LOOKUP(AI168,{1;2;3;4;5;6;7;8;9;10;11;12;13;14;15;16;17;18;19;20;21},{30;25;21;18;16;15;14;13;12;11;10;9;8;7;6;5;4;3;2;1;0}),0)</f>
        <v>0</v>
      </c>
      <c r="AK168" s="311"/>
      <c r="AL168" s="310">
        <f>IF(AK168,LOOKUP(AK168,{1;2;3;4;5;6;7;8;9;10;11;12;13;14;15;16;17;18;19;20;21},{15;12.5;10.5;9;8;7.5;7;6.5;6;5.5;5;4.5;4;3.5;3;2.5;2;1.5;1;0.5;0}),0)</f>
        <v>0</v>
      </c>
      <c r="AM168" s="311"/>
      <c r="AN168" s="313">
        <f>IF(AM168,LOOKUP(AM168,{1;2;3;4;5;6;7;8;9;10;11;12;13;14;15;16;17;18;19;20;21},{15;12.5;10.5;9;8;7.5;7;6.5;6;5.5;5;4.5;4;3.5;3;2.5;2;1.5;1;0.5;0}),0)</f>
        <v>0</v>
      </c>
      <c r="AO168" s="311"/>
      <c r="AP168" s="309">
        <f>IF(AO168,LOOKUP(AO168,{1;2;3;4;5;6;7;8;9;10;11;12;13;14;15;16;17;18;19;20;21},{30;25;21;18;16;15;14;13;12;11;10;9;8;7;6;5;4;3;2;1;0}),0)</f>
        <v>0</v>
      </c>
      <c r="AQ168" s="311"/>
      <c r="AR168" s="310">
        <f>IF(AQ168,LOOKUP(AQ168,{1;2;3;4;5;6;7;8;9;10;11;12;13;14;15;16;17;18;19;20;21},{30;25;21;18;16;15;14;13;12;11;10;9;8;7;6;5;4;3;2;1;0}),0)</f>
        <v>0</v>
      </c>
      <c r="AS168" s="311"/>
      <c r="AT168" s="310">
        <f>IF(AS168,LOOKUP(AS168,{1;2;3;4;5;6;7;8;9;10;11;12;13;14;15;16;17;18;19;20;21},{30;25;21;18;16;15;14;13;12;11;10;9;8;7;6;5;4;3;2;1;0}),0)</f>
        <v>0</v>
      </c>
      <c r="AU168" s="311"/>
      <c r="AV168" s="310">
        <f>IF(AU168,LOOKUP(AU168,{1;2;3;4;5;6;7;8;9;10;11;12;13;14;15;16;17;18;19;20;21},{30;25;21;18;16;15;14;13;12;11;10;9;8;7;6;5;4;3;2;1;0}),0)</f>
        <v>0</v>
      </c>
      <c r="AW168" s="311"/>
      <c r="AX168" s="314">
        <f>IF(AW168,LOOKUP(AW168,{1;2;3;4;5;6;7;8;9;10;11;12;13;14;15;16;17;18;19;20;21},{60;50;42;36;32;30;28;26;24;22;20;18;16;14;12;10;8;6;4;2;0}),0)</f>
        <v>0</v>
      </c>
      <c r="AY168" s="311"/>
      <c r="AZ168" s="312">
        <f>IF(AY168,LOOKUP(AY168,{1;2;3;4;5;6;7;8;9;10;11;12;13;14;15;16;17;18;19;20;21},{60;50;42;36;32;30;28;26;24;22;20;18;16;14;12;10;8;6;4;2;0}),0)</f>
        <v>0</v>
      </c>
      <c r="BA168" s="311"/>
      <c r="BB168" s="381"/>
      <c r="BC168" s="56">
        <f t="shared" ref="BC168" si="5">BB168+AB168+Z168+X168+V168</f>
        <v>0</v>
      </c>
    </row>
    <row r="169" spans="1:55" ht="17" customHeight="1" thickBot="1" x14ac:dyDescent="0.25">
      <c r="A169" s="228">
        <f>RANK(I169,$I$6:$I$253)</f>
        <v>106</v>
      </c>
      <c r="B169" s="229"/>
      <c r="C169" s="230" t="s">
        <v>182</v>
      </c>
      <c r="D169" s="231" t="s">
        <v>706</v>
      </c>
      <c r="E169" s="232" t="str">
        <f>C169&amp;D169</f>
        <v>SamWOOD</v>
      </c>
      <c r="F169" s="233">
        <v>2017</v>
      </c>
      <c r="G169" s="229"/>
      <c r="H169" s="234" t="str">
        <f>IF(ISBLANK(G169),"",IF(G169&gt;1994.9,"U23","SR"))</f>
        <v/>
      </c>
      <c r="I169" s="235">
        <f>(N169+P169+R169+T169+V169+X169+Z169+AB169+AD169+AF169+AH169+AJ169+AL169+AN169+AP169+AR169+AT169+AV169+AZ169+AX169+BB169)</f>
        <v>0</v>
      </c>
      <c r="J169" s="236">
        <f>N169+R169+X169+AB169+AD169+AH169+AP169+AX169</f>
        <v>0</v>
      </c>
      <c r="K169" s="237">
        <f>P169+T169+V169+Z169+AF169+AJ169+AL169+AN169+AR169+AT169+AV169+AZ169+BB169</f>
        <v>0</v>
      </c>
      <c r="L169" s="238"/>
      <c r="M169" s="239"/>
      <c r="N169" s="240">
        <f>IF(M169,LOOKUP(M169,{1;2;3;4;5;6;7;8;9;10;11;12;13;14;15;16;17;18;19;20;21},{30;25;21;18;16;15;14;13;12;11;10;9;8;7;6;5;4;3;2;1;0}),0)</f>
        <v>0</v>
      </c>
      <c r="O169" s="239"/>
      <c r="P169" s="241">
        <f>IF(O169,LOOKUP(O169,{1;2;3;4;5;6;7;8;9;10;11;12;13;14;15;16;17;18;19;20;21},{30;25;21;18;16;15;14;13;12;11;10;9;8;7;6;5;4;3;2;1;0}),0)</f>
        <v>0</v>
      </c>
      <c r="Q169" s="242"/>
      <c r="R169" s="240">
        <f>IF(Q169,LOOKUP(Q169,{1;2;3;4;5;6;7;8;9;10;11;12;13;14;15;16;17;18;19;20;21},{30;25;21;18;16;15;14;13;12;11;10;9;8;7;6;5;4;3;2;1;0}),0)</f>
        <v>0</v>
      </c>
      <c r="S169" s="242"/>
      <c r="T169" s="241">
        <f>IF(S169,LOOKUP(S169,{1;2;3;4;5;6;7;8;9;10;11;12;13;14;15;16;17;18;19;20;21},{30;25;21;18;16;15;14;13;12;11;10;9;8;7;6;5;4;3;2;1;0}),0)</f>
        <v>0</v>
      </c>
      <c r="U169" s="242"/>
      <c r="V169" s="243">
        <f>IF(U169,LOOKUP(U169,{1;2;3;4;5;6;7;8;9;10;11;12;13;14;15;16;17;18;19;20;21},{60;50;42;36;32;30;28;26;24;22;20;18;16;14;12;10;8;6;4;2;0}),0)</f>
        <v>0</v>
      </c>
      <c r="W169" s="242"/>
      <c r="X169" s="240">
        <f>IF(W169,LOOKUP(W169,{1;2;3;4;5;6;7;8;9;10;11;12;13;14;15;16;17;18;19;20;21},{60;50;42;36;32;30;28;26;24;22;20;18;16;14;12;10;8;6;4;2;0}),0)</f>
        <v>0</v>
      </c>
      <c r="Y169" s="242"/>
      <c r="Z169" s="243">
        <f>IF(Y169,LOOKUP(Y169,{1;2;3;4;5;6;7;8;9;10;11;12;13;14;15;16;17;18;19;20;21},{60;50;42;36;32;30;28;26;24;22;20;18;16;14;12;10;8;6;4;2;0}),0)</f>
        <v>0</v>
      </c>
      <c r="AA169" s="242"/>
      <c r="AB169" s="240">
        <f>IF(AA169,LOOKUP(AA169,{1;2;3;4;5;6;7;8;9;10;11;12;13;14;15;16;17;18;19;20;21},{60;50;42;36;32;30;28;26;24;22;20;18;16;14;12;10;8;6;4;2;0}),0)</f>
        <v>0</v>
      </c>
      <c r="AC169" s="242"/>
      <c r="AD169" s="240">
        <f>IF(AC169,LOOKUP(AC169,{1;2;3;4;5;6;7;8;9;10;11;12;13;14;15;16;17;18;19;20;21},{30;25;21;18;16;15;14;13;12;11;10;9;8;7;6;5;4;3;2;1;0}),0)</f>
        <v>0</v>
      </c>
      <c r="AE169" s="242"/>
      <c r="AF169" s="241">
        <f>IF(AE169,LOOKUP(AE169,{1;2;3;4;5;6;7;8;9;10;11;12;13;14;15;16;17;18;19;20;21},{30;25;21;18;16;15;14;13;12;11;10;9;8;7;6;5;4;3;2;1;0}),0)</f>
        <v>0</v>
      </c>
      <c r="AG169" s="242"/>
      <c r="AH169" s="240">
        <f>IF(AG169,LOOKUP(AG169,{1;2;3;4;5;6;7;8;9;10;11;12;13;14;15;16;17;18;19;20;21},{30;25;21;18;16;15;14;13;12;11;10;9;8;7;6;5;4;3;2;1;0}),0)</f>
        <v>0</v>
      </c>
      <c r="AI169" s="242"/>
      <c r="AJ169" s="241">
        <f>IF(AI169,LOOKUP(AI169,{1;2;3;4;5;6;7;8;9;10;11;12;13;14;15;16;17;18;19;20;21},{30;25;21;18;16;15;14;13;12;11;10;9;8;7;6;5;4;3;2;1;0}),0)</f>
        <v>0</v>
      </c>
      <c r="AK169" s="242"/>
      <c r="AL169" s="241">
        <f>IF(AK169,LOOKUP(AK169,{1;2;3;4;5;6;7;8;9;10;11;12;13;14;15;16;17;18;19;20;21},{15;12.5;10.5;9;8;7.5;7;6.5;6;5.5;5;4.5;4;3.5;3;2.5;2;1.5;1;0.5;0}),0)</f>
        <v>0</v>
      </c>
      <c r="AM169" s="242"/>
      <c r="AN169" s="244">
        <f>IF(AM169,LOOKUP(AM169,{1;2;3;4;5;6;7;8;9;10;11;12;13;14;15;16;17;18;19;20;21},{15;12.5;10.5;9;8;7.5;7;6.5;6;5.5;5;4.5;4;3.5;3;2.5;2;1.5;1;0.5;0}),0)</f>
        <v>0</v>
      </c>
      <c r="AO169" s="242"/>
      <c r="AP169" s="240">
        <f>IF(AO169,LOOKUP(AO169,{1;2;3;4;5;6;7;8;9;10;11;12;13;14;15;16;17;18;19;20;21},{30;25;21;18;16;15;14;13;12;11;10;9;8;7;6;5;4;3;2;1;0}),0)</f>
        <v>0</v>
      </c>
      <c r="AQ169" s="242"/>
      <c r="AR169" s="241">
        <f>IF(AQ169,LOOKUP(AQ169,{1;2;3;4;5;6;7;8;9;10;11;12;13;14;15;16;17;18;19;20;21},{30;25;21;18;16;15;14;13;12;11;10;9;8;7;6;5;4;3;2;1;0}),0)</f>
        <v>0</v>
      </c>
      <c r="AS169" s="242"/>
      <c r="AT169" s="241">
        <f>IF(AS169,LOOKUP(AS169,{1;2;3;4;5;6;7;8;9;10;11;12;13;14;15;16;17;18;19;20;21},{30;25;21;18;16;15;14;13;12;11;10;9;8;7;6;5;4;3;2;1;0}),0)</f>
        <v>0</v>
      </c>
      <c r="AU169" s="242"/>
      <c r="AV169" s="241">
        <f>IF(AU169,LOOKUP(AU169,{1;2;3;4;5;6;7;8;9;10;11;12;13;14;15;16;17;18;19;20;21},{30;25;21;18;16;15;14;13;12;11;10;9;8;7;6;5;4;3;2;1;0}),0)</f>
        <v>0</v>
      </c>
      <c r="AW169" s="242"/>
      <c r="AX169" s="245">
        <f>IF(AW169,LOOKUP(AW169,{1;2;3;4;5;6;7;8;9;10;11;12;13;14;15;16;17;18;19;20;21},{60;50;42;36;32;30;28;26;24;22;20;18;16;14;12;10;8;6;4;2;0}),0)</f>
        <v>0</v>
      </c>
      <c r="AY169" s="242"/>
      <c r="AZ169" s="243">
        <f>IF(AY169,LOOKUP(AY169,{1;2;3;4;5;6;7;8;9;10;11;12;13;14;15;16;17;18;19;20;21},{60;50;42;36;32;30;28;26;24;22;20;18;16;14;12;10;8;6;4;2;0}),0)</f>
        <v>0</v>
      </c>
      <c r="BA169" s="242">
        <v>19</v>
      </c>
      <c r="BB169" s="246"/>
      <c r="BC169" s="56">
        <f t="shared" ref="BC169" si="6">BB169+AB169+Z169+X169+V169</f>
        <v>0</v>
      </c>
    </row>
    <row r="170" spans="1:55" ht="15.5" customHeight="1" x14ac:dyDescent="0.2">
      <c r="A170" s="106"/>
      <c r="B170" s="106"/>
      <c r="C170" s="106"/>
      <c r="D170" s="106"/>
      <c r="E170" s="107"/>
      <c r="F170" s="107"/>
      <c r="G170" s="106"/>
      <c r="H170" s="106"/>
      <c r="I170" s="106"/>
      <c r="J170" s="106"/>
      <c r="K170" s="106"/>
      <c r="L170" s="3"/>
      <c r="M170" s="106"/>
      <c r="N170" s="106"/>
      <c r="O170" s="106"/>
      <c r="P170" s="106"/>
      <c r="Q170" s="106"/>
      <c r="R170" s="106"/>
      <c r="S170" s="106"/>
      <c r="T170" s="106"/>
      <c r="U170" s="106"/>
      <c r="V170" s="106"/>
      <c r="W170" s="106"/>
      <c r="X170" s="106"/>
      <c r="Y170" s="106"/>
      <c r="Z170" s="106"/>
      <c r="AA170" s="106"/>
      <c r="AB170" s="106"/>
      <c r="AC170" s="106"/>
      <c r="AD170" s="106"/>
      <c r="AE170" s="106"/>
      <c r="AF170" s="106"/>
      <c r="AG170" s="106"/>
      <c r="AH170" s="106"/>
      <c r="AI170" s="106"/>
      <c r="AJ170" s="106"/>
      <c r="AK170" s="106"/>
      <c r="AL170" s="106"/>
      <c r="AM170" s="106"/>
      <c r="AN170" s="106"/>
      <c r="AO170" s="106"/>
      <c r="AP170" s="106"/>
      <c r="AQ170" s="106"/>
      <c r="AR170" s="106"/>
      <c r="AS170" s="106"/>
      <c r="AT170" s="106"/>
      <c r="AU170" s="106"/>
      <c r="AV170" s="106"/>
      <c r="AW170" s="106"/>
      <c r="AX170" s="106"/>
      <c r="AY170" s="106"/>
      <c r="AZ170" s="106"/>
      <c r="BA170" s="106"/>
      <c r="BB170" s="106"/>
      <c r="BC170" s="3"/>
    </row>
    <row r="171" spans="1:55" ht="1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108">
        <f>COUNTA(M6:M170)</f>
        <v>20</v>
      </c>
      <c r="N171" s="3"/>
      <c r="O171" s="108">
        <f>COUNTA(O6:O170)</f>
        <v>20</v>
      </c>
      <c r="P171" s="3"/>
      <c r="Q171" s="109">
        <f>COUNTA(Q6:Q170)</f>
        <v>20</v>
      </c>
      <c r="R171" s="6"/>
      <c r="S171" s="109">
        <f>COUNTA(S6:S170)</f>
        <v>20</v>
      </c>
      <c r="T171" s="6"/>
      <c r="U171" s="109">
        <f>COUNTA(U6:U161)</f>
        <v>20</v>
      </c>
      <c r="V171" s="6"/>
      <c r="W171" s="109">
        <f>COUNTA(W6:W165)</f>
        <v>20</v>
      </c>
      <c r="X171" s="6"/>
      <c r="Y171" s="109">
        <f>COUNTA(Y6:Y144)</f>
        <v>20</v>
      </c>
      <c r="Z171" s="6"/>
      <c r="AA171" s="109">
        <f>COUNTA(AA6:AA144)</f>
        <v>20</v>
      </c>
      <c r="AB171" s="6"/>
      <c r="AC171" s="109">
        <f>COUNTA(AC6:AC165)</f>
        <v>20</v>
      </c>
      <c r="AD171" s="6"/>
      <c r="AE171" s="109">
        <f>COUNTA(AE6:AE144)</f>
        <v>20</v>
      </c>
      <c r="AF171" s="6"/>
      <c r="AG171" s="109">
        <f>COUNTA(AG6:AG144)</f>
        <v>20</v>
      </c>
      <c r="AH171" s="6"/>
      <c r="AI171" s="109">
        <f>COUNTA(AI6:AI144)</f>
        <v>20</v>
      </c>
      <c r="AJ171" s="6"/>
      <c r="AK171" s="109">
        <f>COUNTA(AK6:AK144)</f>
        <v>20</v>
      </c>
      <c r="AL171" s="6"/>
      <c r="AM171" s="109">
        <f>COUNTA(AM6:AM144)</f>
        <v>20</v>
      </c>
      <c r="AN171" s="6"/>
      <c r="AO171" s="109">
        <f>COUNTA(AO6:AO144)</f>
        <v>18</v>
      </c>
      <c r="AP171" s="6"/>
      <c r="AQ171" s="109">
        <f>COUNTA(AQ6:AQ144)</f>
        <v>20</v>
      </c>
      <c r="AR171" s="6"/>
      <c r="AS171" s="109">
        <f>COUNTA(AS6:AS144)</f>
        <v>20</v>
      </c>
      <c r="AT171" s="6"/>
      <c r="AU171" s="109">
        <f>COUNTA(AU6:AU144)</f>
        <v>20</v>
      </c>
      <c r="AV171" s="6"/>
      <c r="AW171" s="109">
        <f>COUNTA(AW6:AW168)</f>
        <v>20</v>
      </c>
      <c r="AX171" s="6"/>
      <c r="AY171" s="109">
        <f>COUNTA(AY6:AY144)</f>
        <v>20</v>
      </c>
      <c r="AZ171" s="6"/>
      <c r="BA171" s="109">
        <f>COUNTA(BA6:BA169)</f>
        <v>20</v>
      </c>
      <c r="BB171" s="6"/>
      <c r="BC171" s="3"/>
    </row>
    <row r="172" spans="1:55" ht="1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108">
        <f>SUM(M6:M165)</f>
        <v>210</v>
      </c>
      <c r="N172" s="3"/>
      <c r="O172" s="108">
        <f>SUM(O6:O165)</f>
        <v>209</v>
      </c>
      <c r="P172" s="3"/>
      <c r="Q172" s="108">
        <f>SUM(Q6:Q165)</f>
        <v>210</v>
      </c>
      <c r="R172" s="3"/>
      <c r="S172" s="108">
        <f>SUM(S6:S165)</f>
        <v>210</v>
      </c>
      <c r="T172" s="3"/>
      <c r="U172" s="108">
        <f>SUM(U6:U165)</f>
        <v>210</v>
      </c>
      <c r="V172" s="3"/>
      <c r="W172" s="108">
        <f>SUM(W6:W165)</f>
        <v>210</v>
      </c>
      <c r="X172" s="3"/>
      <c r="Y172" s="108">
        <f>SUM(Y6:Y165)</f>
        <v>210</v>
      </c>
      <c r="Z172" s="3"/>
      <c r="AA172" s="108">
        <f>SUM(AA6:AA165)</f>
        <v>210</v>
      </c>
      <c r="AB172" s="3"/>
      <c r="AC172" s="108">
        <f>SUM(AC6:AC165)</f>
        <v>210</v>
      </c>
      <c r="AD172" s="3"/>
      <c r="AE172" s="108">
        <f>SUM(AE6:AE165)</f>
        <v>210</v>
      </c>
      <c r="AF172" s="3"/>
      <c r="AG172" s="108">
        <f>SUM(AG6:AG165)</f>
        <v>210</v>
      </c>
      <c r="AH172" s="3"/>
      <c r="AI172" s="108">
        <f>SUM(AI6:AI165)</f>
        <v>210</v>
      </c>
      <c r="AJ172" s="3"/>
      <c r="AK172" s="108">
        <f>SUM(AK6:AK165)</f>
        <v>210</v>
      </c>
      <c r="AL172" s="3"/>
      <c r="AM172" s="108">
        <f>SUM(AM6:AM165)</f>
        <v>210</v>
      </c>
      <c r="AN172" s="3"/>
      <c r="AO172" s="108">
        <f>SUM(AO6:AO165)</f>
        <v>171</v>
      </c>
      <c r="AP172" s="3"/>
      <c r="AQ172" s="108">
        <f>SUM(AQ6:AQ165)</f>
        <v>210</v>
      </c>
      <c r="AR172" s="3"/>
      <c r="AS172" s="108">
        <f>SUM(AS6:AS165)</f>
        <v>210</v>
      </c>
      <c r="AT172" s="3"/>
      <c r="AU172" s="108">
        <f>SUM(AU6:AU165)</f>
        <v>210</v>
      </c>
      <c r="AV172" s="3"/>
      <c r="AW172" s="108">
        <f>SUM(AW6:AW165)</f>
        <v>210</v>
      </c>
      <c r="AX172" s="3"/>
      <c r="AY172" s="108">
        <f>SUM(AY6:AY165)</f>
        <v>210</v>
      </c>
      <c r="AZ172" s="3"/>
      <c r="BA172" s="108">
        <f>SUM(BA6:BA165)</f>
        <v>191</v>
      </c>
      <c r="BB172" s="3"/>
      <c r="BC172" s="3"/>
    </row>
    <row r="173" spans="1:55" ht="1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</row>
    <row r="174" spans="1:55" ht="1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</row>
    <row r="175" spans="1:55" ht="1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</row>
    <row r="176" spans="1:55" ht="1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</row>
    <row r="177" spans="1:55" ht="1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</row>
    <row r="178" spans="1:55" ht="1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</row>
    <row r="179" spans="1:55" ht="1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</row>
    <row r="180" spans="1:55" ht="1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</row>
    <row r="181" spans="1:55" ht="1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</row>
    <row r="182" spans="1:55" ht="1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</row>
    <row r="183" spans="1:55" ht="1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</row>
    <row r="184" spans="1:55" ht="1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</row>
    <row r="185" spans="1:55" ht="1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</row>
    <row r="186" spans="1:55" ht="1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</row>
    <row r="187" spans="1:55" ht="1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</row>
    <row r="188" spans="1:55" ht="1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</row>
    <row r="189" spans="1:55" ht="1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</row>
    <row r="190" spans="1:55" ht="1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</row>
    <row r="191" spans="1:55" ht="1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</row>
    <row r="192" spans="1:55" ht="1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</row>
    <row r="193" spans="1:55" ht="1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</row>
    <row r="194" spans="1:55" ht="1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</row>
    <row r="195" spans="1:55" ht="1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</row>
    <row r="196" spans="1:55" ht="1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</row>
    <row r="197" spans="1:55" ht="1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</row>
    <row r="198" spans="1:55" ht="1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</row>
    <row r="199" spans="1:55" ht="1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</row>
    <row r="200" spans="1:55" ht="1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</row>
    <row r="201" spans="1:55" ht="1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</row>
    <row r="202" spans="1:55" ht="1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</row>
    <row r="203" spans="1:55" ht="1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</row>
    <row r="204" spans="1:55" ht="1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</row>
    <row r="205" spans="1:55" ht="1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</row>
    <row r="206" spans="1:55" ht="1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</row>
    <row r="207" spans="1:55" ht="1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</row>
    <row r="208" spans="1:55" ht="1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</row>
    <row r="209" spans="1:55" ht="1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</row>
    <row r="210" spans="1:55" ht="1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</row>
    <row r="211" spans="1:55" ht="1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</row>
    <row r="212" spans="1:55" ht="1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</row>
    <row r="213" spans="1:55" ht="1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</row>
    <row r="214" spans="1:55" ht="1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</row>
    <row r="215" spans="1:55" ht="1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</row>
    <row r="216" spans="1:55" ht="1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</row>
    <row r="217" spans="1:55" ht="1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</row>
    <row r="218" spans="1:55" ht="1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</row>
    <row r="219" spans="1:55" ht="1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</row>
    <row r="220" spans="1:55" ht="1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</row>
    <row r="221" spans="1:55" ht="1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</row>
    <row r="222" spans="1:55" ht="1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</row>
    <row r="223" spans="1:55" ht="1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</row>
    <row r="224" spans="1:55" ht="1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</row>
    <row r="225" spans="1:55" ht="1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</row>
    <row r="226" spans="1:55" ht="1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</row>
    <row r="227" spans="1:55" ht="1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</row>
    <row r="228" spans="1:55" ht="1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</row>
    <row r="229" spans="1:55" ht="1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</row>
    <row r="230" spans="1:55" ht="1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</row>
    <row r="231" spans="1:55" ht="1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</row>
    <row r="232" spans="1:55" ht="1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</row>
    <row r="233" spans="1:55" ht="1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</row>
    <row r="234" spans="1:55" ht="1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</row>
    <row r="235" spans="1:55" ht="1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</row>
    <row r="236" spans="1:55" ht="1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</row>
    <row r="237" spans="1:55" ht="1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</row>
    <row r="238" spans="1:55" ht="1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</row>
    <row r="239" spans="1:55" ht="1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</row>
    <row r="240" spans="1:55" ht="1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</row>
    <row r="241" spans="1:55" ht="1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</row>
    <row r="242" spans="1:55" ht="1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</row>
    <row r="243" spans="1:55" ht="1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</row>
    <row r="244" spans="1:55" ht="1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</row>
    <row r="245" spans="1:55" ht="1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</row>
    <row r="246" spans="1:55" ht="1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</row>
    <row r="247" spans="1:55" ht="1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</row>
    <row r="248" spans="1:55" ht="1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</row>
    <row r="249" spans="1:55" ht="1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</row>
    <row r="250" spans="1:55" ht="1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</row>
    <row r="251" spans="1:55" ht="1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</row>
    <row r="252" spans="1:55" ht="1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</row>
    <row r="253" spans="1:55" ht="1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</row>
  </sheetData>
  <sortState ref="A6:BB169">
    <sortCondition descending="1" ref="I6:I169"/>
  </sortState>
  <mergeCells count="42">
    <mergeCell ref="O3:P3"/>
    <mergeCell ref="Q3:R3"/>
    <mergeCell ref="U3:V3"/>
    <mergeCell ref="M3:N3"/>
    <mergeCell ref="W3:X3"/>
    <mergeCell ref="S3:T3"/>
    <mergeCell ref="AC4:AD4"/>
    <mergeCell ref="AO3:AP3"/>
    <mergeCell ref="AC3:AD3"/>
    <mergeCell ref="Q4:R4"/>
    <mergeCell ref="Y4:Z4"/>
    <mergeCell ref="AK3:AL3"/>
    <mergeCell ref="S4:T4"/>
    <mergeCell ref="AE3:AF3"/>
    <mergeCell ref="W4:X4"/>
    <mergeCell ref="AI3:AJ3"/>
    <mergeCell ref="Y3:Z3"/>
    <mergeCell ref="M4:N4"/>
    <mergeCell ref="AO4:AP4"/>
    <mergeCell ref="AA4:AB4"/>
    <mergeCell ref="AW4:AX4"/>
    <mergeCell ref="AG3:AH3"/>
    <mergeCell ref="U4:V4"/>
    <mergeCell ref="AW3:AX3"/>
    <mergeCell ref="AK4:AL4"/>
    <mergeCell ref="AQ4:AR4"/>
    <mergeCell ref="AM4:AN4"/>
    <mergeCell ref="O4:P4"/>
    <mergeCell ref="AA3:AB3"/>
    <mergeCell ref="AI4:AJ4"/>
    <mergeCell ref="AU3:AV3"/>
    <mergeCell ref="AQ3:AR3"/>
    <mergeCell ref="AE4:AF4"/>
    <mergeCell ref="BA3:BB3"/>
    <mergeCell ref="AU4:AV4"/>
    <mergeCell ref="AS3:AT3"/>
    <mergeCell ref="AG4:AH4"/>
    <mergeCell ref="AM3:AN3"/>
    <mergeCell ref="BA4:BB4"/>
    <mergeCell ref="AY4:AZ4"/>
    <mergeCell ref="AY3:AZ3"/>
    <mergeCell ref="AS4:AT4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13"/>
  <sheetViews>
    <sheetView defaultGridColor="0" topLeftCell="G1" colorId="10" workbookViewId="0">
      <selection activeCell="J6" sqref="J6"/>
    </sheetView>
  </sheetViews>
  <sheetFormatPr baseColWidth="10" defaultColWidth="8.83203125" defaultRowHeight="15" customHeight="1" x14ac:dyDescent="0.2"/>
  <cols>
    <col min="1" max="1" width="8.83203125" style="110" customWidth="1"/>
    <col min="2" max="2" width="9.83203125" style="110" customWidth="1"/>
    <col min="3" max="3" width="10.33203125" style="110" customWidth="1"/>
    <col min="4" max="4" width="19.1640625" style="110" customWidth="1"/>
    <col min="5" max="5" width="8.83203125" style="110" hidden="1" customWidth="1"/>
    <col min="6" max="6" width="8.83203125" style="111" hidden="1" customWidth="1"/>
    <col min="7" max="8" width="9" style="112" customWidth="1"/>
    <col min="9" max="11" width="16.1640625" style="110" customWidth="1"/>
    <col min="12" max="12" width="3" style="110" customWidth="1"/>
    <col min="13" max="14" width="11.1640625" style="110" customWidth="1"/>
    <col min="15" max="15" width="13.6640625" style="110" customWidth="1"/>
    <col min="16" max="16" width="10.83203125" style="110" customWidth="1"/>
    <col min="17" max="17" width="11.1640625" style="113" customWidth="1"/>
    <col min="18" max="42" width="11.1640625" style="110" customWidth="1"/>
    <col min="43" max="54" width="11.33203125" style="110" customWidth="1"/>
    <col min="55" max="55" width="14.5" style="227" customWidth="1"/>
    <col min="56" max="256" width="8.83203125" customWidth="1"/>
  </cols>
  <sheetData>
    <row r="1" spans="1:55" s="108" customFormat="1" ht="19" customHeight="1" x14ac:dyDescent="0.25">
      <c r="A1" s="2" t="s">
        <v>0</v>
      </c>
      <c r="B1" s="114"/>
      <c r="C1" s="4"/>
      <c r="D1" s="4"/>
      <c r="E1" s="4"/>
      <c r="F1" s="4"/>
      <c r="G1" s="6"/>
      <c r="H1" s="6"/>
      <c r="I1" s="115"/>
      <c r="J1" s="115"/>
      <c r="K1" s="115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BC1" s="109"/>
    </row>
    <row r="2" spans="1:55" s="108" customFormat="1" ht="16" customHeight="1" x14ac:dyDescent="0.2">
      <c r="C2" s="7" t="s">
        <v>1</v>
      </c>
      <c r="D2" s="4"/>
      <c r="E2" s="4"/>
      <c r="F2" s="4"/>
      <c r="G2" s="6"/>
      <c r="H2" s="6"/>
      <c r="I2" s="116"/>
      <c r="J2" s="116"/>
      <c r="K2" s="116"/>
      <c r="M2" s="10"/>
      <c r="N2" s="10"/>
      <c r="O2" s="10"/>
      <c r="P2" s="10"/>
      <c r="Q2" s="9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BC2" s="109"/>
    </row>
    <row r="3" spans="1:55" s="108" customFormat="1" ht="14" customHeight="1" x14ac:dyDescent="0.2">
      <c r="C3" s="117" t="s">
        <v>1</v>
      </c>
      <c r="F3" s="11"/>
      <c r="G3" s="12"/>
      <c r="H3" s="13"/>
      <c r="I3" s="14" t="s">
        <v>2</v>
      </c>
      <c r="J3" s="15" t="s">
        <v>3</v>
      </c>
      <c r="K3" s="16" t="s">
        <v>4</v>
      </c>
      <c r="L3" s="118"/>
      <c r="M3" s="347" t="s">
        <v>5</v>
      </c>
      <c r="N3" s="348"/>
      <c r="O3" s="345" t="s">
        <v>6</v>
      </c>
      <c r="P3" s="346"/>
      <c r="Q3" s="357" t="s">
        <v>7</v>
      </c>
      <c r="R3" s="348"/>
      <c r="S3" s="345" t="s">
        <v>8</v>
      </c>
      <c r="T3" s="346"/>
      <c r="U3" s="345" t="s">
        <v>9</v>
      </c>
      <c r="V3" s="346"/>
      <c r="W3" s="347" t="s">
        <v>10</v>
      </c>
      <c r="X3" s="348"/>
      <c r="Y3" s="345" t="s">
        <v>11</v>
      </c>
      <c r="Z3" s="346"/>
      <c r="AA3" s="347" t="s">
        <v>12</v>
      </c>
      <c r="AB3" s="348"/>
      <c r="AC3" s="347" t="s">
        <v>13</v>
      </c>
      <c r="AD3" s="348"/>
      <c r="AE3" s="345" t="s">
        <v>14</v>
      </c>
      <c r="AF3" s="346"/>
      <c r="AG3" s="347" t="s">
        <v>15</v>
      </c>
      <c r="AH3" s="348"/>
      <c r="AI3" s="345" t="s">
        <v>16</v>
      </c>
      <c r="AJ3" s="346"/>
      <c r="AK3" s="349" t="s">
        <v>17</v>
      </c>
      <c r="AL3" s="350"/>
      <c r="AM3" s="353" t="s">
        <v>17</v>
      </c>
      <c r="AN3" s="354"/>
      <c r="AO3" s="347" t="s">
        <v>18</v>
      </c>
      <c r="AP3" s="348"/>
      <c r="AQ3" s="345" t="s">
        <v>19</v>
      </c>
      <c r="AR3" s="346"/>
      <c r="AS3" s="345" t="s">
        <v>20</v>
      </c>
      <c r="AT3" s="346"/>
      <c r="AU3" s="345" t="s">
        <v>333</v>
      </c>
      <c r="AV3" s="346"/>
      <c r="AW3" s="347" t="s">
        <v>22</v>
      </c>
      <c r="AX3" s="348"/>
      <c r="AY3" s="345" t="s">
        <v>23</v>
      </c>
      <c r="AZ3" s="346"/>
      <c r="BA3" s="345" t="s">
        <v>334</v>
      </c>
      <c r="BB3" s="346"/>
      <c r="BC3" s="18" t="s">
        <v>698</v>
      </c>
    </row>
    <row r="4" spans="1:55" s="108" customFormat="1" ht="15.5" customHeight="1" x14ac:dyDescent="0.2">
      <c r="F4" s="19"/>
      <c r="G4" s="20"/>
      <c r="H4" s="21"/>
      <c r="I4" s="22"/>
      <c r="J4" s="23"/>
      <c r="K4" s="24"/>
      <c r="L4" s="119"/>
      <c r="M4" s="327" t="s">
        <v>25</v>
      </c>
      <c r="N4" s="328"/>
      <c r="O4" s="327" t="s">
        <v>335</v>
      </c>
      <c r="P4" s="328"/>
      <c r="Q4" s="327" t="s">
        <v>27</v>
      </c>
      <c r="R4" s="328"/>
      <c r="S4" s="327" t="s">
        <v>336</v>
      </c>
      <c r="T4" s="328"/>
      <c r="U4" s="351" t="s">
        <v>337</v>
      </c>
      <c r="V4" s="352"/>
      <c r="W4" s="351" t="s">
        <v>30</v>
      </c>
      <c r="X4" s="352"/>
      <c r="Y4" s="351" t="s">
        <v>338</v>
      </c>
      <c r="Z4" s="352"/>
      <c r="AA4" s="351" t="s">
        <v>32</v>
      </c>
      <c r="AB4" s="352"/>
      <c r="AC4" s="327" t="s">
        <v>27</v>
      </c>
      <c r="AD4" s="328"/>
      <c r="AE4" s="327" t="s">
        <v>339</v>
      </c>
      <c r="AF4" s="328"/>
      <c r="AG4" s="327" t="s">
        <v>25</v>
      </c>
      <c r="AH4" s="328"/>
      <c r="AI4" s="327" t="s">
        <v>336</v>
      </c>
      <c r="AJ4" s="328"/>
      <c r="AK4" s="331" t="s">
        <v>34</v>
      </c>
      <c r="AL4" s="332"/>
      <c r="AM4" s="355" t="s">
        <v>35</v>
      </c>
      <c r="AN4" s="356"/>
      <c r="AO4" s="327" t="s">
        <v>25</v>
      </c>
      <c r="AP4" s="328"/>
      <c r="AQ4" s="327" t="s">
        <v>340</v>
      </c>
      <c r="AR4" s="328"/>
      <c r="AS4" s="327" t="s">
        <v>341</v>
      </c>
      <c r="AT4" s="328"/>
      <c r="AU4" s="327" t="s">
        <v>342</v>
      </c>
      <c r="AV4" s="328"/>
      <c r="AW4" s="351" t="s">
        <v>39</v>
      </c>
      <c r="AX4" s="352"/>
      <c r="AY4" s="351" t="s">
        <v>343</v>
      </c>
      <c r="AZ4" s="352"/>
      <c r="BA4" s="351" t="s">
        <v>344</v>
      </c>
      <c r="BB4" s="352"/>
      <c r="BC4" s="109"/>
    </row>
    <row r="5" spans="1:55" s="108" customFormat="1" ht="14" customHeight="1" x14ac:dyDescent="0.2">
      <c r="A5" s="120" t="s">
        <v>42</v>
      </c>
      <c r="B5" s="120" t="s">
        <v>43</v>
      </c>
      <c r="C5" s="120" t="s">
        <v>44</v>
      </c>
      <c r="D5" s="120" t="s">
        <v>45</v>
      </c>
      <c r="E5" s="121"/>
      <c r="F5" s="122"/>
      <c r="G5" s="31" t="s">
        <v>46</v>
      </c>
      <c r="H5" s="31" t="s">
        <v>47</v>
      </c>
      <c r="I5" s="32" t="s">
        <v>48</v>
      </c>
      <c r="J5" s="123" t="s">
        <v>48</v>
      </c>
      <c r="K5" s="33" t="s">
        <v>48</v>
      </c>
      <c r="L5" s="34">
        <v>150</v>
      </c>
      <c r="M5" s="32" t="s">
        <v>49</v>
      </c>
      <c r="N5" s="33" t="s">
        <v>50</v>
      </c>
      <c r="O5" s="32" t="s">
        <v>49</v>
      </c>
      <c r="P5" s="33" t="s">
        <v>50</v>
      </c>
      <c r="Q5" s="32" t="s">
        <v>49</v>
      </c>
      <c r="R5" s="33" t="s">
        <v>50</v>
      </c>
      <c r="S5" s="32" t="s">
        <v>49</v>
      </c>
      <c r="T5" s="33" t="s">
        <v>50</v>
      </c>
      <c r="U5" s="32" t="s">
        <v>49</v>
      </c>
      <c r="V5" s="33" t="s">
        <v>50</v>
      </c>
      <c r="W5" s="32" t="s">
        <v>49</v>
      </c>
      <c r="X5" s="33" t="s">
        <v>50</v>
      </c>
      <c r="Y5" s="32" t="s">
        <v>49</v>
      </c>
      <c r="Z5" s="33" t="s">
        <v>50</v>
      </c>
      <c r="AA5" s="35"/>
      <c r="AB5" s="36"/>
      <c r="AC5" s="32" t="s">
        <v>49</v>
      </c>
      <c r="AD5" s="33" t="s">
        <v>50</v>
      </c>
      <c r="AE5" s="32" t="s">
        <v>49</v>
      </c>
      <c r="AF5" s="33" t="s">
        <v>50</v>
      </c>
      <c r="AG5" s="32" t="s">
        <v>49</v>
      </c>
      <c r="AH5" s="33" t="s">
        <v>50</v>
      </c>
      <c r="AI5" s="32" t="s">
        <v>49</v>
      </c>
      <c r="AJ5" s="33" t="s">
        <v>50</v>
      </c>
      <c r="AK5" s="32" t="s">
        <v>49</v>
      </c>
      <c r="AL5" s="33" t="s">
        <v>50</v>
      </c>
      <c r="AM5" s="32" t="s">
        <v>49</v>
      </c>
      <c r="AN5" s="33" t="s">
        <v>50</v>
      </c>
      <c r="AO5" s="32" t="s">
        <v>49</v>
      </c>
      <c r="AP5" s="33" t="s">
        <v>50</v>
      </c>
      <c r="AQ5" s="32" t="s">
        <v>49</v>
      </c>
      <c r="AR5" s="33" t="s">
        <v>50</v>
      </c>
      <c r="AS5" s="32" t="s">
        <v>49</v>
      </c>
      <c r="AT5" s="33" t="s">
        <v>50</v>
      </c>
      <c r="AU5" s="32" t="s">
        <v>49</v>
      </c>
      <c r="AV5" s="33" t="s">
        <v>50</v>
      </c>
      <c r="AW5" s="32" t="s">
        <v>49</v>
      </c>
      <c r="AX5" s="33" t="s">
        <v>50</v>
      </c>
      <c r="AY5" s="32" t="s">
        <v>49</v>
      </c>
      <c r="AZ5" s="33" t="s">
        <v>50</v>
      </c>
      <c r="BA5" s="32" t="s">
        <v>49</v>
      </c>
      <c r="BB5" s="33" t="s">
        <v>50</v>
      </c>
      <c r="BC5" s="109"/>
    </row>
    <row r="6" spans="1:55" s="108" customFormat="1" ht="16" customHeight="1" x14ac:dyDescent="0.2">
      <c r="A6" s="38">
        <f t="shared" ref="A6:A37" si="0">RANK(I6,$I$6:$I$981)</f>
        <v>1</v>
      </c>
      <c r="B6" s="39">
        <v>3535636</v>
      </c>
      <c r="C6" s="44" t="s">
        <v>345</v>
      </c>
      <c r="D6" s="44" t="s">
        <v>346</v>
      </c>
      <c r="E6" s="124" t="str">
        <f t="shared" ref="E6:E37" si="1">C6&amp;D6</f>
        <v>KaitlynnMILLER</v>
      </c>
      <c r="F6" s="43">
        <v>2017</v>
      </c>
      <c r="G6" s="39">
        <v>1991</v>
      </c>
      <c r="H6" s="44" t="str">
        <f t="shared" ref="H6:H28" si="2">IF(ISBLANK(G6),"",IF(G6&gt;1994.9,"U23","SR"))</f>
        <v>SR</v>
      </c>
      <c r="I6" s="45">
        <f t="shared" ref="I6:I37" si="3">(N6+P6+R6+T6+V6+X6+Z6+AB6+AD6+AF6+AH6+AJ6+AL6+AN6+AP6+AR6+AT6+AV6+AX6+AZ6+BB6)</f>
        <v>432.5</v>
      </c>
      <c r="J6" s="324">
        <f t="shared" ref="J6:J37" si="4">N6+R6+X6+AB6+AD6+AH6+AP6+AX6</f>
        <v>218</v>
      </c>
      <c r="K6" s="47">
        <f t="shared" ref="K6:K37" si="5">P6+T6+V6+Z6+AF6+AJ6+AL6+AN6+AR6+AT6+AV6+AZ6+BB6</f>
        <v>214.5</v>
      </c>
      <c r="M6" s="51">
        <v>9</v>
      </c>
      <c r="N6" s="49">
        <f>IF(M6,LOOKUP(M6,{1;2;3;4;5;6;7;8;9;10;11;12;13;14;15;16;17;18;19;20;21},{30;25;21;18;16;15;14;13;12;11;10;9;8;7;6;5;4;3;2;1;0}),0)</f>
        <v>12</v>
      </c>
      <c r="O6" s="51">
        <v>2</v>
      </c>
      <c r="P6" s="50">
        <f>IF(O6,LOOKUP(O6,{1;2;3;4;5;6;7;8;9;10;11;12;13;14;15;16;17;18;19;20;21},{30;25;21;18;16;15;14;13;12;11;10;9;8;7;6;5;4;3;2;1;0}),0)</f>
        <v>25</v>
      </c>
      <c r="Q6" s="51">
        <v>1</v>
      </c>
      <c r="R6" s="49">
        <f>IF(Q6,LOOKUP(Q6,{1;2;3;4;5;6;7;8;9;10;11;12;13;14;15;16;17;18;19;20;21},{30;25;21;18;16;15;14;13;12;11;10;9;8;7;6;5;4;3;2;1;0}),0)</f>
        <v>30</v>
      </c>
      <c r="S6" s="51">
        <v>9</v>
      </c>
      <c r="T6" s="50">
        <f>IF(S6,LOOKUP(S6,{1;2;3;4;5;6;7;8;9;10;11;12;13;14;15;16;17;18;19;20;21},{30;25;21;18;16;15;14;13;12;11;10;9;8;7;6;5;4;3;2;1;0}),0)</f>
        <v>12</v>
      </c>
      <c r="U6" s="51">
        <v>12</v>
      </c>
      <c r="V6" s="52">
        <f>IF(U6,LOOKUP(U6,{1;2;3;4;5;6;7;8;9;10;11;12;13;14;15;16;17;18;19;20;21},{60;50;42;36;32;30;28;26;24;22;20;18;16;14;12;10;8;6;4;2;0}),0)</f>
        <v>18</v>
      </c>
      <c r="W6" s="51">
        <v>4</v>
      </c>
      <c r="X6" s="49">
        <f>IF(W6,LOOKUP(W6,{1;2;3;4;5;6;7;8;9;10;11;12;13;14;15;16;17;18;19;20;21},{60;50;42;36;32;30;28;26;24;22;20;18;16;14;12;10;8;6;4;2;0}),0)</f>
        <v>36</v>
      </c>
      <c r="Y6" s="51">
        <v>5</v>
      </c>
      <c r="Z6" s="52">
        <f>IF(Y6,LOOKUP(Y6,{1;2;3;4;5;6;7;8;9;10;11;12;13;14;15;16;17;18;19;20;21},{60;50;42;36;32;30;28;26;24;22;20;18;16;14;12;10;8;6;4;2;0}),0)</f>
        <v>32</v>
      </c>
      <c r="AA6" s="51">
        <v>3</v>
      </c>
      <c r="AB6" s="49">
        <f>IF(AA6,LOOKUP(AA6,{1;2;3;4;5;6;7;8;9;10;11;12;13;14;15;16;17;18;19;20;21},{60;50;42;36;32;30;28;26;24;22;20;18;16;14;12;10;8;6;4;2;0}),0)</f>
        <v>42</v>
      </c>
      <c r="AC6" s="51">
        <v>1</v>
      </c>
      <c r="AD6" s="49">
        <f>IF(AC6,LOOKUP(AC6,{1;2;3;4;5;6;7;8;9;10;11;12;13;14;15;16;17;18;19;20;21},{30;25;21;18;16;15;14;13;12;11;10;9;8;7;6;5;4;3;2;1;0}),0)</f>
        <v>30</v>
      </c>
      <c r="AE6" s="51">
        <v>4</v>
      </c>
      <c r="AF6" s="50">
        <f>IF(AE6,LOOKUP(AE6,{1;2;3;4;5;6;7;8;9;10;11;12;13;14;15;16;17;18;19;20;21},{30;25;21;18;16;15;14;13;12;11;10;9;8;7;6;5;4;3;2;1;0}),0)</f>
        <v>18</v>
      </c>
      <c r="AG6" s="51">
        <v>2</v>
      </c>
      <c r="AH6" s="49">
        <f>IF(AG6,LOOKUP(AG6,{1;2;3;4;5;6;7;8;9;10;11;12;13;14;15;16;17;18;19;20;21},{30;25;21;18;16;15;14;13;12;11;10;9;8;7;6;5;4;3;2;1;0}),0)</f>
        <v>25</v>
      </c>
      <c r="AI6" s="51">
        <v>7</v>
      </c>
      <c r="AJ6" s="50">
        <f>IF(AI6,LOOKUP(AI6,{1;2;3;4;5;6;7;8;9;10;11;12;13;14;15;16;17;18;19;20;21},{30;25;21;18;16;15;14;13;12;11;10;9;8;7;6;5;4;3;2;1;0}),0)</f>
        <v>14</v>
      </c>
      <c r="AK6" s="51">
        <v>1</v>
      </c>
      <c r="AL6" s="50">
        <f>IF(AK6,LOOKUP(AK6,{1;2;3;4;5;6;7;8;9;10;11;12;13;14;15;16;17;18;19;20;21},{15;12.5;10.5;9;8;7.5;7;6.5;6;5.5;5;4.5;4;3.5;3;2.5;2;1.5;1;0.5;0}),0)</f>
        <v>15</v>
      </c>
      <c r="AM6" s="51">
        <v>3</v>
      </c>
      <c r="AN6" s="53">
        <f>IF(AM6,LOOKUP(AM6,{1;2;3;4;5;6;7;8;9;10;11;12;13;14;15;16;17;18;19;20;21},{15;12.5;10.5;9;8;7.5;7;6.5;6;5.5;5;4.5;4;3.5;3;2.5;2;1.5;1;0.5;0}),0)</f>
        <v>10.5</v>
      </c>
      <c r="AO6" s="51">
        <v>3</v>
      </c>
      <c r="AP6" s="49">
        <f>IF(AO6,LOOKUP(AO6,{1;2;3;4;5;6;7;8;9;10;11;12;13;14;15;16;17;18;19;20;21},{30;25;21;18;16;15;14;13;12;11;10;9;8;7;6;5;4;3;2;1;0}),0)</f>
        <v>21</v>
      </c>
      <c r="AQ6" s="51">
        <v>5</v>
      </c>
      <c r="AR6" s="50">
        <f>IF(AQ6,LOOKUP(AQ6,{1;2;3;4;5;6;7;8;9;10;11;12;13;14;15;16;17;18;19;20;21},{30;25;21;18;16;15;14;13;12;11;10;9;8;7;6;5;4;3;2;1;0}),0)</f>
        <v>16</v>
      </c>
      <c r="AS6" s="51">
        <v>1</v>
      </c>
      <c r="AT6" s="50">
        <f>IF(AS6,LOOKUP(AS6,{1;2;3;4;5;6;7;8;9;10;11;12;13;14;15;16;17;18;19;20;21},{30;25;21;18;16;15;14;13;12;11;10;9;8;7;6;5;4;3;2;1;0}),0)</f>
        <v>30</v>
      </c>
      <c r="AU6" s="54"/>
      <c r="AV6" s="50">
        <f>IF(AU6,LOOKUP(AU6,{1;2;3;4;5;6;7;8;9;10;11;12;13;14;15;16;17;18;19;20;21},{30;25;21;18;16;15;14;13;12;11;10;9;8;7;6;5;4;3;2;1;0}),0)</f>
        <v>0</v>
      </c>
      <c r="AW6" s="54">
        <v>10</v>
      </c>
      <c r="AX6" s="55">
        <f>IF(AW6,LOOKUP(AW6,{1;2;3;4;5;6;7;8;9;10;11;12;13;14;15;16;17;18;19;20;21},{60;50;42;36;32;30;28;26;24;22;20;18;16;14;12;10;8;6;4;2;0}),0)</f>
        <v>22</v>
      </c>
      <c r="AY6" s="54"/>
      <c r="AZ6" s="52">
        <f>IF(AY6,LOOKUP(AY6,{1;2;3;4;5;6;7;8;9;10;11;12;13;14;15;16;17;18;19;20;21},{60;50;42;36;32;30;28;26;24;22;20;18;16;14;12;10;8;6;4;2;0}),0)</f>
        <v>0</v>
      </c>
      <c r="BA6" s="54">
        <v>9</v>
      </c>
      <c r="BB6" s="52">
        <f>IF(BA6,LOOKUP(BA6,{1;2;3;4;5;6;7;8;9;10;11;12;13;14;15;16;17;18;19;20;21},{60;50;42;36;32;30;28;26;24;22;20;18;16;14;12;10;8;6;4;2;0}),0)</f>
        <v>24</v>
      </c>
      <c r="BC6" s="109">
        <f>BB6+AB6+Z6+X6+V6</f>
        <v>152</v>
      </c>
    </row>
    <row r="7" spans="1:55" s="108" customFormat="1" ht="16" customHeight="1" x14ac:dyDescent="0.2">
      <c r="A7" s="57">
        <f t="shared" si="0"/>
        <v>2</v>
      </c>
      <c r="B7" s="58">
        <v>3535385</v>
      </c>
      <c r="C7" s="63" t="s">
        <v>347</v>
      </c>
      <c r="D7" s="63" t="s">
        <v>84</v>
      </c>
      <c r="E7" s="125" t="str">
        <f t="shared" si="1"/>
        <v>CaitlinPATTERSON</v>
      </c>
      <c r="F7" s="62">
        <v>2017</v>
      </c>
      <c r="G7" s="58">
        <v>1990</v>
      </c>
      <c r="H7" s="63" t="str">
        <f t="shared" si="2"/>
        <v>SR</v>
      </c>
      <c r="I7" s="64">
        <f t="shared" si="3"/>
        <v>399</v>
      </c>
      <c r="J7" s="46">
        <f t="shared" si="4"/>
        <v>180</v>
      </c>
      <c r="K7" s="65">
        <f t="shared" si="5"/>
        <v>219</v>
      </c>
      <c r="M7" s="72">
        <v>6</v>
      </c>
      <c r="N7" s="67">
        <f>IF(M7,LOOKUP(M7,{1;2;3;4;5;6;7;8;9;10;11;12;13;14;15;16;17;18;19;20;21},{30;25;21;18;16;15;14;13;12;11;10;9;8;7;6;5;4;3;2;1;0}),0)</f>
        <v>15</v>
      </c>
      <c r="O7" s="72">
        <v>3</v>
      </c>
      <c r="P7" s="69">
        <f>IF(O7,LOOKUP(O7,{1;2;3;4;5;6;7;8;9;10;11;12;13;14;15;16;17;18;19;20;21},{30;25;21;18;16;15;14;13;12;11;10;9;8;7;6;5;4;3;2;1;0}),0)</f>
        <v>21</v>
      </c>
      <c r="Q7" s="72">
        <v>2</v>
      </c>
      <c r="R7" s="67">
        <f>IF(Q7,LOOKUP(Q7,{1;2;3;4;5;6;7;8;9;10;11;12;13;14;15;16;17;18;19;20;21},{30;25;21;18;16;15;14;13;12;11;10;9;8;7;6;5;4;3;2;1;0}),0)</f>
        <v>25</v>
      </c>
      <c r="S7" s="72">
        <v>1</v>
      </c>
      <c r="T7" s="69">
        <f>IF(S7,LOOKUP(S7,{1;2;3;4;5;6;7;8;9;10;11;12;13;14;15;16;17;18;19;20;21},{30;25;21;18;16;15;14;13;12;11;10;9;8;7;6;5;4;3;2;1;0}),0)</f>
        <v>30</v>
      </c>
      <c r="U7" s="72">
        <v>1</v>
      </c>
      <c r="V7" s="71">
        <f>IF(U7,LOOKUP(U7,{1;2;3;4;5;6;7;8;9;10;11;12;13;14;15;16;17;18;19;20;21},{60;50;42;36;32;30;28;26;24;22;20;18;16;14;12;10;8;6;4;2;0}),0)</f>
        <v>60</v>
      </c>
      <c r="W7" s="72">
        <v>1</v>
      </c>
      <c r="X7" s="67">
        <f>IF(W7,LOOKUP(W7,{1;2;3;4;5;6;7;8;9;10;11;12;13;14;15;16;17;18;19;20;21},{60;50;42;36;32;30;28;26;24;22;20;18;16;14;12;10;8;6;4;2;0}),0)</f>
        <v>60</v>
      </c>
      <c r="Y7" s="72">
        <v>2</v>
      </c>
      <c r="Z7" s="71">
        <f>IF(Y7,LOOKUP(Y7,{1;2;3;4;5;6;7;8;9;10;11;12;13;14;15;16;17;18;19;20;21},{60;50;42;36;32;30;28;26;24;22;20;18;16;14;12;10;8;6;4;2;0}),0)</f>
        <v>50</v>
      </c>
      <c r="AA7" s="72">
        <v>1</v>
      </c>
      <c r="AB7" s="67">
        <f>IF(AA7,LOOKUP(AA7,{1;2;3;4;5;6;7;8;9;10;11;12;13;14;15;16;17;18;19;20;21},{60;50;42;36;32;30;28;26;24;22;20;18;16;14;12;10;8;6;4;2;0}),0)</f>
        <v>60</v>
      </c>
      <c r="AC7" s="70"/>
      <c r="AD7" s="67">
        <f>IF(AC7,LOOKUP(AC7,{1;2;3;4;5;6;7;8;9;10;11;12;13;14;15;16;17;18;19;20;21},{30;25;21;18;16;15;14;13;12;11;10;9;8;7;6;5;4;3;2;1;0}),0)</f>
        <v>0</v>
      </c>
      <c r="AE7" s="70"/>
      <c r="AF7" s="69">
        <f>IF(AE7,LOOKUP(AE7,{1;2;3;4;5;6;7;8;9;10;11;12;13;14;15;16;17;18;19;20;21},{30;25;21;18;16;15;14;13;12;11;10;9;8;7;6;5;4;3;2;1;0}),0)</f>
        <v>0</v>
      </c>
      <c r="AG7" s="70"/>
      <c r="AH7" s="67">
        <f>IF(AG7,LOOKUP(AG7,{1;2;3;4;5;6;7;8;9;10;11;12;13;14;15;16;17;18;19;20;21},{30;25;21;18;16;15;14;13;12;11;10;9;8;7;6;5;4;3;2;1;0}),0)</f>
        <v>0</v>
      </c>
      <c r="AI7" s="70"/>
      <c r="AJ7" s="69">
        <f>IF(AI7,LOOKUP(AI7,{1;2;3;4;5;6;7;8;9;10;11;12;13;14;15;16;17;18;19;20;21},{30;25;21;18;16;15;14;13;12;11;10;9;8;7;6;5;4;3;2;1;0}),0)</f>
        <v>0</v>
      </c>
      <c r="AK7" s="70"/>
      <c r="AL7" s="69">
        <f>IF(AK7,LOOKUP(AK7,{1;2;3;4;5;6;7;8;9;10;11;12;13;14;15;16;17;18;19;20;21},{15;12.5;10.5;9;8;7.5;7;6.5;6;5.5;5;4.5;4;3.5;3;2.5;2;1.5;1;0.5;0}),0)</f>
        <v>0</v>
      </c>
      <c r="AM7" s="70"/>
      <c r="AN7" s="73">
        <f>IF(AM7,LOOKUP(AM7,{1;2;3;4;5;6;7;8;9;10;11;12;13;14;15;16;17;18;19;20;21},{15;12.5;10.5;9;8;7.5;7;6.5;6;5.5;5;4.5;4;3.5;3;2.5;2;1.5;1;0.5;0}),0)</f>
        <v>0</v>
      </c>
      <c r="AO7" s="70"/>
      <c r="AP7" s="67">
        <f>IF(AO7,LOOKUP(AO7,{1;2;3;4;5;6;7;8;9;10;11;12;13;14;15;16;17;18;19;20;21},{30;25;21;18;16;15;14;13;12;11;10;9;8;7;6;5;4;3;2;1;0}),0)</f>
        <v>0</v>
      </c>
      <c r="AQ7" s="70"/>
      <c r="AR7" s="69">
        <f>IF(AQ7,LOOKUP(AQ7,{1;2;3;4;5;6;7;8;9;10;11;12;13;14;15;16;17;18;19;20;21},{30;25;21;18;16;15;14;13;12;11;10;9;8;7;6;5;4;3;2;1;0}),0)</f>
        <v>0</v>
      </c>
      <c r="AS7" s="70"/>
      <c r="AT7" s="69">
        <f>IF(AS7,LOOKUP(AS7,{1;2;3;4;5;6;7;8;9;10;11;12;13;14;15;16;17;18;19;20;21},{30;25;21;18;16;15;14;13;12;11;10;9;8;7;6;5;4;3;2;1;0}),0)</f>
        <v>0</v>
      </c>
      <c r="AU7" s="70"/>
      <c r="AV7" s="69">
        <f>IF(AU7,LOOKUP(AU7,{1;2;3;4;5;6;7;8;9;10;11;12;13;14;15;16;17;18;19;20;21},{30;25;21;18;16;15;14;13;12;11;10;9;8;7;6;5;4;3;2;1;0}),0)</f>
        <v>0</v>
      </c>
      <c r="AW7" s="70">
        <v>11</v>
      </c>
      <c r="AX7" s="74">
        <f>IF(AW7,LOOKUP(AW7,{1;2;3;4;5;6;7;8;9;10;11;12;13;14;15;16;17;18;19;20;21},{60;50;42;36;32;30;28;26;24;22;20;18;16;14;12;10;8;6;4;2;0}),0)</f>
        <v>20</v>
      </c>
      <c r="AY7" s="70">
        <v>5</v>
      </c>
      <c r="AZ7" s="71">
        <f>IF(AY7,LOOKUP(AY7,{1;2;3;4;5;6;7;8;9;10;11;12;13;14;15;16;17;18;19;20;21},{60;50;42;36;32;30;28;26;24;22;20;18;16;14;12;10;8;6;4;2;0}),0)</f>
        <v>32</v>
      </c>
      <c r="BA7" s="70">
        <v>8</v>
      </c>
      <c r="BB7" s="71">
        <f>IF(BA7,LOOKUP(BA7,{1;2;3;4;5;6;7;8;9;10;11;12;13;14;15;16;17;18;19;20;21},{60;50;42;36;32;30;28;26;24;22;20;18;16;14;12;10;8;6;4;2;0}),0)</f>
        <v>26</v>
      </c>
      <c r="BC7" s="322">
        <f>BB7+AB7+Z7+X7+V7</f>
        <v>256</v>
      </c>
    </row>
    <row r="8" spans="1:55" s="108" customFormat="1" ht="16" customHeight="1" x14ac:dyDescent="0.2">
      <c r="A8" s="57">
        <f t="shared" si="0"/>
        <v>3</v>
      </c>
      <c r="B8" s="58">
        <v>3535448</v>
      </c>
      <c r="C8" s="63" t="s">
        <v>350</v>
      </c>
      <c r="D8" s="63" t="s">
        <v>351</v>
      </c>
      <c r="E8" s="125" t="str">
        <f t="shared" si="1"/>
        <v>RosieFRANKOWSKI</v>
      </c>
      <c r="F8" s="62">
        <v>2017</v>
      </c>
      <c r="G8" s="58">
        <v>1991</v>
      </c>
      <c r="H8" s="63" t="str">
        <f t="shared" si="2"/>
        <v>SR</v>
      </c>
      <c r="I8" s="64">
        <f t="shared" si="3"/>
        <v>341.5</v>
      </c>
      <c r="J8" s="46">
        <f t="shared" si="4"/>
        <v>74</v>
      </c>
      <c r="K8" s="323">
        <f t="shared" si="5"/>
        <v>267.5</v>
      </c>
      <c r="M8" s="72">
        <v>17</v>
      </c>
      <c r="N8" s="67">
        <f>IF(M8,LOOKUP(M8,{1;2;3;4;5;6;7;8;9;10;11;12;13;14;15;16;17;18;19;20;21},{30;25;21;18;16;15;14;13;12;11;10;9;8;7;6;5;4;3;2;1;0}),0)</f>
        <v>4</v>
      </c>
      <c r="O8" s="72">
        <v>4</v>
      </c>
      <c r="P8" s="69">
        <f>IF(O8,LOOKUP(O8,{1;2;3;4;5;6;7;8;9;10;11;12;13;14;15;16;17;18;19;20;21},{30;25;21;18;16;15;14;13;12;11;10;9;8;7;6;5;4;3;2;1;0}),0)</f>
        <v>18</v>
      </c>
      <c r="Q8" s="72">
        <v>20</v>
      </c>
      <c r="R8" s="67">
        <f>IF(Q8,LOOKUP(Q8,{1;2;3;4;5;6;7;8;9;10;11;12;13;14;15;16;17;18;19;20;21},{30;25;21;18;16;15;14;13;12;11;10;9;8;7;6;5;4;3;2;1;0}),0)</f>
        <v>1</v>
      </c>
      <c r="S8" s="72">
        <v>2</v>
      </c>
      <c r="T8" s="69">
        <f>IF(S8,LOOKUP(S8,{1;2;3;4;5;6;7;8;9;10;11;12;13;14;15;16;17;18;19;20;21},{30;25;21;18;16;15;14;13;12;11;10;9;8;7;6;5;4;3;2;1;0}),0)</f>
        <v>25</v>
      </c>
      <c r="U8" s="72">
        <v>4</v>
      </c>
      <c r="V8" s="71">
        <f>IF(U8,LOOKUP(U8,{1;2;3;4;5;6;7;8;9;10;11;12;13;14;15;16;17;18;19;20;21},{60;50;42;36;32;30;28;26;24;22;20;18;16;14;12;10;8;6;4;2;0}),0)</f>
        <v>36</v>
      </c>
      <c r="W8" s="72">
        <v>10</v>
      </c>
      <c r="X8" s="67">
        <f>IF(W8,LOOKUP(W8,{1;2;3;4;5;6;7;8;9;10;11;12;13;14;15;16;17;18;19;20;21},{60;50;42;36;32;30;28;26;24;22;20;18;16;14;12;10;8;6;4;2;0}),0)</f>
        <v>22</v>
      </c>
      <c r="Y8" s="72">
        <v>3</v>
      </c>
      <c r="Z8" s="71">
        <f>IF(Y8,LOOKUP(Y8,{1;2;3;4;5;6;7;8;9;10;11;12;13;14;15;16;17;18;19;20;21},{60;50;42;36;32;30;28;26;24;22;20;18;16;14;12;10;8;6;4;2;0}),0)</f>
        <v>42</v>
      </c>
      <c r="AA8" s="72">
        <v>13</v>
      </c>
      <c r="AB8" s="67">
        <f>IF(AA8,LOOKUP(AA8,{1;2;3;4;5;6;7;8;9;10;11;12;13;14;15;16;17;18;19;20;21},{60;50;42;36;32;30;28;26;24;22;20;18;16;14;12;10;8;6;4;2;0}),0)</f>
        <v>16</v>
      </c>
      <c r="AC8" s="72">
        <v>6</v>
      </c>
      <c r="AD8" s="67">
        <f>IF(AC8,LOOKUP(AC8,{1;2;3;4;5;6;7;8;9;10;11;12;13;14;15;16;17;18;19;20;21},{30;25;21;18;16;15;14;13;12;11;10;9;8;7;6;5;4;3;2;1;0}),0)</f>
        <v>15</v>
      </c>
      <c r="AE8" s="72">
        <v>2</v>
      </c>
      <c r="AF8" s="69">
        <f>IF(AE8,LOOKUP(AE8,{1;2;3;4;5;6;7;8;9;10;11;12;13;14;15;16;17;18;19;20;21},{30;25;21;18;16;15;14;13;12;11;10;9;8;7;6;5;4;3;2;1;0}),0)</f>
        <v>25</v>
      </c>
      <c r="AG8" s="72">
        <v>5</v>
      </c>
      <c r="AH8" s="67">
        <f>IF(AG8,LOOKUP(AG8,{1;2;3;4;5;6;7;8;9;10;11;12;13;14;15;16;17;18;19;20;21},{30;25;21;18;16;15;14;13;12;11;10;9;8;7;6;5;4;3;2;1;0}),0)</f>
        <v>16</v>
      </c>
      <c r="AI8" s="72">
        <v>1</v>
      </c>
      <c r="AJ8" s="69">
        <f>IF(AI8,LOOKUP(AI8,{1;2;3;4;5;6;7;8;9;10;11;12;13;14;15;16;17;18;19;20;21},{30;25;21;18;16;15;14;13;12;11;10;9;8;7;6;5;4;3;2;1;0}),0)</f>
        <v>30</v>
      </c>
      <c r="AK8" s="72">
        <v>3</v>
      </c>
      <c r="AL8" s="69">
        <f>IF(AK8,LOOKUP(AK8,{1;2;3;4;5;6;7;8;9;10;11;12;13;14;15;16;17;18;19;20;21},{15;12.5;10.5;9;8;7.5;7;6.5;6;5.5;5;4.5;4;3.5;3;2.5;2;1.5;1;0.5;0}),0)</f>
        <v>10.5</v>
      </c>
      <c r="AM8" s="72">
        <v>1</v>
      </c>
      <c r="AN8" s="73">
        <f>IF(AM8,LOOKUP(AM8,{1;2;3;4;5;6;7;8;9;10;11;12;13;14;15;16;17;18;19;20;21},{15;12.5;10.5;9;8;7.5;7;6.5;6;5.5;5;4.5;4;3.5;3;2.5;2;1.5;1;0.5;0}),0)</f>
        <v>15</v>
      </c>
      <c r="AO8" s="70"/>
      <c r="AP8" s="67">
        <f>IF(AO8,LOOKUP(AO8,{1;2;3;4;5;6;7;8;9;10;11;12;13;14;15;16;17;18;19;20;21},{30;25;21;18;16;15;14;13;12;11;10;9;8;7;6;5;4;3;2;1;0}),0)</f>
        <v>0</v>
      </c>
      <c r="AQ8" s="70"/>
      <c r="AR8" s="69">
        <f>IF(AQ8,LOOKUP(AQ8,{1;2;3;4;5;6;7;8;9;10;11;12;13;14;15;16;17;18;19;20;21},{30;25;21;18;16;15;14;13;12;11;10;9;8;7;6;5;4;3;2;1;0}),0)</f>
        <v>0</v>
      </c>
      <c r="AS8" s="70"/>
      <c r="AT8" s="69">
        <f>IF(AS8,LOOKUP(AS8,{1;2;3;4;5;6;7;8;9;10;11;12;13;14;15;16;17;18;19;20;21},{30;25;21;18;16;15;14;13;12;11;10;9;8;7;6;5;4;3;2;1;0}),0)</f>
        <v>0</v>
      </c>
      <c r="AU8" s="70"/>
      <c r="AV8" s="69">
        <f>IF(AU8,LOOKUP(AU8,{1;2;3;4;5;6;7;8;9;10;11;12;13;14;15;16;17;18;19;20;21},{30;25;21;18;16;15;14;13;12;11;10;9;8;7;6;5;4;3;2;1;0}),0)</f>
        <v>0</v>
      </c>
      <c r="AW8" s="70"/>
      <c r="AX8" s="74">
        <f>IF(AW8,LOOKUP(AW8,{1;2;3;4;5;6;7;8;9;10;11;12;13;14;15;16;17;18;19;20;21},{60;50;42;36;32;30;28;26;24;22;20;18;16;14;12;10;8;6;4;2;0}),0)</f>
        <v>0</v>
      </c>
      <c r="AY8" s="70">
        <v>4</v>
      </c>
      <c r="AZ8" s="71">
        <f>IF(AY8,LOOKUP(AY8,{1;2;3;4;5;6;7;8;9;10;11;12;13;14;15;16;17;18;19;20;21},{60;50;42;36;32;30;28;26;24;22;20;18;16;14;12;10;8;6;4;2;0}),0)</f>
        <v>36</v>
      </c>
      <c r="BA8" s="70">
        <v>6</v>
      </c>
      <c r="BB8" s="71">
        <f>IF(BA8,LOOKUP(BA8,{1;2;3;4;5;6;7;8;9;10;11;12;13;14;15;16;17;18;19;20;21},{60;50;42;36;32;30;28;26;24;22;20;18;16;14;12;10;8;6;4;2;0}),0)</f>
        <v>30</v>
      </c>
      <c r="BC8" s="109">
        <f t="shared" ref="BC8:BC70" si="6">BB8+AB8+Z8+X8+V8</f>
        <v>146</v>
      </c>
    </row>
    <row r="9" spans="1:55" s="108" customFormat="1" ht="16" customHeight="1" x14ac:dyDescent="0.2">
      <c r="A9" s="57">
        <f t="shared" si="0"/>
        <v>4</v>
      </c>
      <c r="B9" s="58">
        <v>3535222</v>
      </c>
      <c r="C9" s="63" t="s">
        <v>348</v>
      </c>
      <c r="D9" s="63" t="s">
        <v>349</v>
      </c>
      <c r="E9" s="125" t="str">
        <f t="shared" si="1"/>
        <v>ErikaFLOWERS</v>
      </c>
      <c r="F9" s="62">
        <v>2017</v>
      </c>
      <c r="G9" s="58">
        <v>1989</v>
      </c>
      <c r="H9" s="63" t="str">
        <f t="shared" si="2"/>
        <v>SR</v>
      </c>
      <c r="I9" s="64">
        <f t="shared" si="3"/>
        <v>322</v>
      </c>
      <c r="J9" s="46">
        <f t="shared" si="4"/>
        <v>131</v>
      </c>
      <c r="K9" s="65">
        <f t="shared" si="5"/>
        <v>191</v>
      </c>
      <c r="M9" s="72">
        <v>2</v>
      </c>
      <c r="N9" s="67">
        <f>IF(M9,LOOKUP(M9,{1;2;3;4;5;6;7;8;9;10;11;12;13;14;15;16;17;18;19;20;21},{30;25;21;18;16;15;14;13;12;11;10;9;8;7;6;5;4;3;2;1;0}),0)</f>
        <v>25</v>
      </c>
      <c r="O9" s="72">
        <v>9</v>
      </c>
      <c r="P9" s="69">
        <f>IF(O9,LOOKUP(O9,{1;2;3;4;5;6;7;8;9;10;11;12;13;14;15;16;17;18;19;20;21},{30;25;21;18;16;15;14;13;12;11;10;9;8;7;6;5;4;3;2;1;0}),0)</f>
        <v>12</v>
      </c>
      <c r="Q9" s="70"/>
      <c r="R9" s="67">
        <f>IF(Q9,LOOKUP(Q9,{1;2;3;4;5;6;7;8;9;10;11;12;13;14;15;16;17;18;19;20;21},{30;25;21;18;16;15;14;13;12;11;10;9;8;7;6;5;4;3;2;1;0}),0)</f>
        <v>0</v>
      </c>
      <c r="S9" s="70"/>
      <c r="T9" s="69">
        <f>IF(S9,LOOKUP(S9,{1;2;3;4;5;6;7;8;9;10;11;12;13;14;15;16;17;18;19;20;21},{30;25;21;18;16;15;14;13;12;11;10;9;8;7;6;5;4;3;2;1;0}),0)</f>
        <v>0</v>
      </c>
      <c r="U9" s="72">
        <v>7</v>
      </c>
      <c r="V9" s="71">
        <f>IF(U9,LOOKUP(U9,{1;2;3;4;5;6;7;8;9;10;11;12;13;14;15;16;17;18;19;20;21},{60;50;42;36;32;30;28;26;24;22;20;18;16;14;12;10;8;6;4;2;0}),0)</f>
        <v>28</v>
      </c>
      <c r="W9" s="72">
        <v>14</v>
      </c>
      <c r="X9" s="67">
        <f>IF(W9,LOOKUP(W9,{1;2;3;4;5;6;7;8;9;10;11;12;13;14;15;16;17;18;19;20;21},{60;50;42;36;32;30;28;26;24;22;20;18;16;14;12;10;8;6;4;2;0}),0)</f>
        <v>14</v>
      </c>
      <c r="Y9" s="72">
        <v>10</v>
      </c>
      <c r="Z9" s="71">
        <f>IF(Y9,LOOKUP(Y9,{1;2;3;4;5;6;7;8;9;10;11;12;13;14;15;16;17;18;19;20;21},{60;50;42;36;32;30;28;26;24;22;20;18;16;14;12;10;8;6;4;2;0}),0)</f>
        <v>22</v>
      </c>
      <c r="AA9" s="72">
        <v>10</v>
      </c>
      <c r="AB9" s="67">
        <f>IF(AA9,LOOKUP(AA9,{1;2;3;4;5;6;7;8;9;10;11;12;13;14;15;16;17;18;19;20;21},{60;50;42;36;32;30;28;26;24;22;20;18;16;14;12;10;8;6;4;2;0}),0)</f>
        <v>22</v>
      </c>
      <c r="AC9" s="72">
        <v>4</v>
      </c>
      <c r="AD9" s="67">
        <f>IF(AC9,LOOKUP(AC9,{1;2;3;4;5;6;7;8;9;10;11;12;13;14;15;16;17;18;19;20;21},{30;25;21;18;16;15;14;13;12;11;10;9;8;7;6;5;4;3;2;1;0}),0)</f>
        <v>18</v>
      </c>
      <c r="AE9" s="72">
        <v>3</v>
      </c>
      <c r="AF9" s="69">
        <f>IF(AE9,LOOKUP(AE9,{1;2;3;4;5;6;7;8;9;10;11;12;13;14;15;16;17;18;19;20;21},{30;25;21;18;16;15;14;13;12;11;10;9;8;7;6;5;4;3;2;1;0}),0)</f>
        <v>21</v>
      </c>
      <c r="AG9" s="72">
        <v>3</v>
      </c>
      <c r="AH9" s="67">
        <f>IF(AG9,LOOKUP(AG9,{1;2;3;4;5;6;7;8;9;10;11;12;13;14;15;16;17;18;19;20;21},{30;25;21;18;16;15;14;13;12;11;10;9;8;7;6;5;4;3;2;1;0}),0)</f>
        <v>21</v>
      </c>
      <c r="AI9" s="72">
        <v>3</v>
      </c>
      <c r="AJ9" s="69">
        <f>IF(AI9,LOOKUP(AI9,{1;2;3;4;5;6;7;8;9;10;11;12;13;14;15;16;17;18;19;20;21},{30;25;21;18;16;15;14;13;12;11;10;9;8;7;6;5;4;3;2;1;0}),0)</f>
        <v>21</v>
      </c>
      <c r="AK9" s="70"/>
      <c r="AL9" s="69">
        <f>IF(AK9,LOOKUP(AK9,{1;2;3;4;5;6;7;8;9;10;11;12;13;14;15;16;17;18;19;20;21},{15;12.5;10.5;9;8;7.5;7;6.5;6;5.5;5;4.5;4;3.5;3;2.5;2;1.5;1;0.5;0}),0)</f>
        <v>0</v>
      </c>
      <c r="AM9" s="70"/>
      <c r="AN9" s="73">
        <f>IF(AM9,LOOKUP(AM9,{1;2;3;4;5;6;7;8;9;10;11;12;13;14;15;16;17;18;19;20;21},{15;12.5;10.5;9;8;7.5;7;6.5;6;5.5;5;4.5;4;3.5;3;2.5;2;1.5;1;0.5;0}),0)</f>
        <v>0</v>
      </c>
      <c r="AO9" s="72">
        <v>2</v>
      </c>
      <c r="AP9" s="67">
        <f>IF(AO9,LOOKUP(AO9,{1;2;3;4;5;6;7;8;9;10;11;12;13;14;15;16;17;18;19;20;21},{30;25;21;18;16;15;14;13;12;11;10;9;8;7;6;5;4;3;2;1;0}),0)</f>
        <v>25</v>
      </c>
      <c r="AQ9" s="72">
        <v>3</v>
      </c>
      <c r="AR9" s="69">
        <f>IF(AQ9,LOOKUP(AQ9,{1;2;3;4;5;6;7;8;9;10;11;12;13;14;15;16;17;18;19;20;21},{30;25;21;18;16;15;14;13;12;11;10;9;8;7;6;5;4;3;2;1;0}),0)</f>
        <v>21</v>
      </c>
      <c r="AS9" s="72">
        <v>6</v>
      </c>
      <c r="AT9" s="69">
        <f>IF(AS9,LOOKUP(AS9,{1;2;3;4;5;6;7;8;9;10;11;12;13;14;15;16;17;18;19;20;21},{30;25;21;18;16;15;14;13;12;11;10;9;8;7;6;5;4;3;2;1;0}),0)</f>
        <v>15</v>
      </c>
      <c r="AU9" s="72">
        <v>6</v>
      </c>
      <c r="AV9" s="69">
        <f>IF(AU9,LOOKUP(AU9,{1;2;3;4;5;6;7;8;9;10;11;12;13;14;15;16;17;18;19;20;21},{30;25;21;18;16;15;14;13;12;11;10;9;8;7;6;5;4;3;2;1;0}),0)</f>
        <v>15</v>
      </c>
      <c r="AW9" s="70">
        <v>18</v>
      </c>
      <c r="AX9" s="74">
        <f>IF(AW9,LOOKUP(AW9,{1;2;3;4;5;6;7;8;9;10;11;12;13;14;15;16;17;18;19;20;21},{60;50;42;36;32;30;28;26;24;22;20;18;16;14;12;10;8;6;4;2;0}),0)</f>
        <v>6</v>
      </c>
      <c r="AY9" s="70">
        <v>10</v>
      </c>
      <c r="AZ9" s="71">
        <f>IF(AY9,LOOKUP(AY9,{1;2;3;4;5;6;7;8;9;10;11;12;13;14;15;16;17;18;19;20;21},{60;50;42;36;32;30;28;26;24;22;20;18;16;14;12;10;8;6;4;2;0}),0)</f>
        <v>22</v>
      </c>
      <c r="BA9" s="70">
        <v>14</v>
      </c>
      <c r="BB9" s="71">
        <f>IF(BA9,LOOKUP(BA9,{1;2;3;4;5;6;7;8;9;10;11;12;13;14;15;16;17;18;19;20;21},{60;50;42;36;32;30;28;26;24;22;20;18;16;14;12;10;8;6;4;2;0}),0)</f>
        <v>14</v>
      </c>
      <c r="BC9" s="109">
        <f t="shared" si="6"/>
        <v>100</v>
      </c>
    </row>
    <row r="10" spans="1:55" s="108" customFormat="1" ht="16" customHeight="1" x14ac:dyDescent="0.2">
      <c r="A10" s="57">
        <f t="shared" si="0"/>
        <v>5</v>
      </c>
      <c r="B10" s="58">
        <v>3535407</v>
      </c>
      <c r="C10" s="63" t="s">
        <v>352</v>
      </c>
      <c r="D10" s="63" t="s">
        <v>353</v>
      </c>
      <c r="E10" s="125" t="str">
        <f t="shared" si="1"/>
        <v>BeccaRORABAUGH</v>
      </c>
      <c r="F10" s="62">
        <v>2017</v>
      </c>
      <c r="G10" s="58">
        <v>1989</v>
      </c>
      <c r="H10" s="63" t="str">
        <f t="shared" si="2"/>
        <v>SR</v>
      </c>
      <c r="I10" s="64">
        <f t="shared" si="3"/>
        <v>294</v>
      </c>
      <c r="J10" s="46">
        <f t="shared" si="4"/>
        <v>119</v>
      </c>
      <c r="K10" s="65">
        <f t="shared" si="5"/>
        <v>175</v>
      </c>
      <c r="M10" s="72">
        <v>13</v>
      </c>
      <c r="N10" s="67">
        <f>IF(M10,LOOKUP(M10,{1;2;3;4;5;6;7;8;9;10;11;12;13;14;15;16;17;18;19;20;21},{30;25;21;18;16;15;14;13;12;11;10;9;8;7;6;5;4;3;2;1;0}),0)</f>
        <v>8</v>
      </c>
      <c r="O10" s="72">
        <v>12</v>
      </c>
      <c r="P10" s="69">
        <f>IF(O10,LOOKUP(O10,{1;2;3;4;5;6;7;8;9;10;11;12;13;14;15;16;17;18;19;20;21},{30;25;21;18;16;15;14;13;12;11;10;9;8;7;6;5;4;3;2;1;0}),0)</f>
        <v>9</v>
      </c>
      <c r="Q10" s="72">
        <v>12</v>
      </c>
      <c r="R10" s="67">
        <f>IF(Q10,LOOKUP(Q10,{1;2;3;4;5;6;7;8;9;10;11;12;13;14;15;16;17;18;19;20;21},{30;25;21;18;16;15;14;13;12;11;10;9;8;7;6;5;4;3;2;1;0}),0)</f>
        <v>9</v>
      </c>
      <c r="S10" s="72">
        <v>5</v>
      </c>
      <c r="T10" s="69">
        <f>IF(S10,LOOKUP(S10,{1;2;3;4;5;6;7;8;9;10;11;12;13;14;15;16;17;18;19;20;21},{30;25;21;18;16;15;14;13;12;11;10;9;8;7;6;5;4;3;2;1;0}),0)</f>
        <v>16</v>
      </c>
      <c r="U10" s="72">
        <v>9</v>
      </c>
      <c r="V10" s="71">
        <f>IF(U10,LOOKUP(U10,{1;2;3;4;5;6;7;8;9;10;11;12;13;14;15;16;17;18;19;20;21},{60;50;42;36;32;30;28;26;24;22;20;18;16;14;12;10;8;6;4;2;0}),0)</f>
        <v>24</v>
      </c>
      <c r="W10" s="72">
        <v>12</v>
      </c>
      <c r="X10" s="67">
        <f>IF(W10,LOOKUP(W10,{1;2;3;4;5;6;7;8;9;10;11;12;13;14;15;16;17;18;19;20;21},{60;50;42;36;32;30;28;26;24;22;20;18;16;14;12;10;8;6;4;2;0}),0)</f>
        <v>18</v>
      </c>
      <c r="Y10" s="72">
        <v>12</v>
      </c>
      <c r="Z10" s="71">
        <f>IF(Y10,LOOKUP(Y10,{1;2;3;4;5;6;7;8;9;10;11;12;13;14;15;16;17;18;19;20;21},{60;50;42;36;32;30;28;26;24;22;20;18;16;14;12;10;8;6;4;2;0}),0)</f>
        <v>18</v>
      </c>
      <c r="AA10" s="72">
        <v>4</v>
      </c>
      <c r="AB10" s="67">
        <f>IF(AA10,LOOKUP(AA10,{1;2;3;4;5;6;7;8;9;10;11;12;13;14;15;16;17;18;19;20;21},{60;50;42;36;32;30;28;26;24;22;20;18;16;14;12;10;8;6;4;2;0}),0)</f>
        <v>36</v>
      </c>
      <c r="AC10" s="72">
        <v>7</v>
      </c>
      <c r="AD10" s="67">
        <f>IF(AC10,LOOKUP(AC10,{1;2;3;4;5;6;7;8;9;10;11;12;13;14;15;16;17;18;19;20;21},{30;25;21;18;16;15;14;13;12;11;10;9;8;7;6;5;4;3;2;1;0}),0)</f>
        <v>14</v>
      </c>
      <c r="AE10" s="72">
        <v>1</v>
      </c>
      <c r="AF10" s="69">
        <f>IF(AE10,LOOKUP(AE10,{1;2;3;4;5;6;7;8;9;10;11;12;13;14;15;16;17;18;19;20;21},{30;25;21;18;16;15;14;13;12;11;10;9;8;7;6;5;4;3;2;1;0}),0)</f>
        <v>30</v>
      </c>
      <c r="AG10" s="72">
        <v>1</v>
      </c>
      <c r="AH10" s="67">
        <f>IF(AG10,LOOKUP(AG10,{1;2;3;4;5;6;7;8;9;10;11;12;13;14;15;16;17;18;19;20;21},{30;25;21;18;16;15;14;13;12;11;10;9;8;7;6;5;4;3;2;1;0}),0)</f>
        <v>30</v>
      </c>
      <c r="AI10" s="72">
        <v>2</v>
      </c>
      <c r="AJ10" s="69">
        <f>IF(AI10,LOOKUP(AI10,{1;2;3;4;5;6;7;8;9;10;11;12;13;14;15;16;17;18;19;20;21},{30;25;21;18;16;15;14;13;12;11;10;9;8;7;6;5;4;3;2;1;0}),0)</f>
        <v>25</v>
      </c>
      <c r="AK10" s="72">
        <v>2</v>
      </c>
      <c r="AL10" s="69">
        <f>IF(AK10,LOOKUP(AK10,{1;2;3;4;5;6;7;8;9;10;11;12;13;14;15;16;17;18;19;20;21},{15;12.5;10.5;9;8;7.5;7;6.5;6;5.5;5;4.5;4;3.5;3;2.5;2;1.5;1;0.5;0}),0)</f>
        <v>12.5</v>
      </c>
      <c r="AM10" s="72">
        <v>2</v>
      </c>
      <c r="AN10" s="73">
        <f>IF(AM10,LOOKUP(AM10,{1;2;3;4;5;6;7;8;9;10;11;12;13;14;15;16;17;18;19;20;21},{15;12.5;10.5;9;8;7.5;7;6.5;6;5.5;5;4.5;4;3.5;3;2.5;2;1.5;1;0.5;0}),0)</f>
        <v>12.5</v>
      </c>
      <c r="AO10" s="70"/>
      <c r="AP10" s="67">
        <f>IF(AO10,LOOKUP(AO10,{1;2;3;4;5;6;7;8;9;10;11;12;13;14;15;16;17;18;19;20;21},{30;25;21;18;16;15;14;13;12;11;10;9;8;7;6;5;4;3;2;1;0}),0)</f>
        <v>0</v>
      </c>
      <c r="AQ10" s="70"/>
      <c r="AR10" s="69">
        <f>IF(AQ10,LOOKUP(AQ10,{1;2;3;4;5;6;7;8;9;10;11;12;13;14;15;16;17;18;19;20;21},{30;25;21;18;16;15;14;13;12;11;10;9;8;7;6;5;4;3;2;1;0}),0)</f>
        <v>0</v>
      </c>
      <c r="AS10" s="70"/>
      <c r="AT10" s="69">
        <f>IF(AS10,LOOKUP(AS10,{1;2;3;4;5;6;7;8;9;10;11;12;13;14;15;16;17;18;19;20;21},{30;25;21;18;16;15;14;13;12;11;10;9;8;7;6;5;4;3;2;1;0}),0)</f>
        <v>0</v>
      </c>
      <c r="AU10" s="70"/>
      <c r="AV10" s="69">
        <f>IF(AU10,LOOKUP(AU10,{1;2;3;4;5;6;7;8;9;10;11;12;13;14;15;16;17;18;19;20;21},{30;25;21;18;16;15;14;13;12;11;10;9;8;7;6;5;4;3;2;1;0}),0)</f>
        <v>0</v>
      </c>
      <c r="AW10" s="70">
        <v>19</v>
      </c>
      <c r="AX10" s="74">
        <f>IF(AW10,LOOKUP(AW10,{1;2;3;4;5;6;7;8;9;10;11;12;13;14;15;16;17;18;19;20;21},{60;50;42;36;32;30;28;26;24;22;20;18;16;14;12;10;8;6;4;2;0}),0)</f>
        <v>4</v>
      </c>
      <c r="AY10" s="70">
        <v>13</v>
      </c>
      <c r="AZ10" s="71">
        <f>IF(AY10,LOOKUP(AY10,{1;2;3;4;5;6;7;8;9;10;11;12;13;14;15;16;17;18;19;20;21},{60;50;42;36;32;30;28;26;24;22;20;18;16;14;12;10;8;6;4;2;0}),0)</f>
        <v>16</v>
      </c>
      <c r="BA10" s="70">
        <v>15</v>
      </c>
      <c r="BB10" s="71">
        <f>IF(BA10,LOOKUP(BA10,{1;2;3;4;5;6;7;8;9;10;11;12;13;14;15;16;17;18;19;20;21},{60;50;42;36;32;30;28;26;24;22;20;18;16;14;12;10;8;6;4;2;0}),0)</f>
        <v>12</v>
      </c>
      <c r="BC10" s="109">
        <f t="shared" si="6"/>
        <v>108</v>
      </c>
    </row>
    <row r="11" spans="1:55" s="108" customFormat="1" ht="16" customHeight="1" x14ac:dyDescent="0.2">
      <c r="A11" s="57">
        <f t="shared" si="0"/>
        <v>6</v>
      </c>
      <c r="B11" s="58">
        <v>3535408</v>
      </c>
      <c r="C11" s="63" t="s">
        <v>354</v>
      </c>
      <c r="D11" s="63" t="s">
        <v>355</v>
      </c>
      <c r="E11" s="125" t="str">
        <f t="shared" si="1"/>
        <v>ElizabethGUINEY</v>
      </c>
      <c r="F11" s="62">
        <v>2017</v>
      </c>
      <c r="G11" s="58">
        <v>1991</v>
      </c>
      <c r="H11" s="63" t="str">
        <f t="shared" si="2"/>
        <v>SR</v>
      </c>
      <c r="I11" s="64">
        <f t="shared" si="3"/>
        <v>269</v>
      </c>
      <c r="J11" s="46">
        <f t="shared" si="4"/>
        <v>110</v>
      </c>
      <c r="K11" s="65">
        <f t="shared" si="5"/>
        <v>159</v>
      </c>
      <c r="M11" s="72">
        <v>10</v>
      </c>
      <c r="N11" s="67">
        <f>IF(M11,LOOKUP(M11,{1;2;3;4;5;6;7;8;9;10;11;12;13;14;15;16;17;18;19;20;21},{30;25;21;18;16;15;14;13;12;11;10;9;8;7;6;5;4;3;2;1;0}),0)</f>
        <v>11</v>
      </c>
      <c r="O11" s="72">
        <v>19</v>
      </c>
      <c r="P11" s="69">
        <f>IF(O11,LOOKUP(O11,{1;2;3;4;5;6;7;8;9;10;11;12;13;14;15;16;17;18;19;20;21},{30;25;21;18;16;15;14;13;12;11;10;9;8;7;6;5;4;3;2;1;0}),0)</f>
        <v>2</v>
      </c>
      <c r="Q11" s="72">
        <v>5</v>
      </c>
      <c r="R11" s="67">
        <f>IF(Q11,LOOKUP(Q11,{1;2;3;4;5;6;7;8;9;10;11;12;13;14;15;16;17;18;19;20;21},{30;25;21;18;16;15;14;13;12;11;10;9;8;7;6;5;4;3;2;1;0}),0)</f>
        <v>16</v>
      </c>
      <c r="S11" s="72">
        <v>15</v>
      </c>
      <c r="T11" s="69">
        <f>IF(S11,LOOKUP(S11,{1;2;3;4;5;6;7;8;9;10;11;12;13;14;15;16;17;18;19;20;21},{30;25;21;18;16;15;14;13;12;11;10;9;8;7;6;5;4;3;2;1;0}),0)</f>
        <v>6</v>
      </c>
      <c r="U11" s="72">
        <v>17</v>
      </c>
      <c r="V11" s="71">
        <f>IF(U11,LOOKUP(U11,{1;2;3;4;5;6;7;8;9;10;11;12;13;14;15;16;17;18;19;20;21},{60;50;42;36;32;30;28;26;24;22;20;18;16;14;12;10;8;6;4;2;0}),0)</f>
        <v>8</v>
      </c>
      <c r="W11" s="70"/>
      <c r="X11" s="67">
        <f>IF(W11,LOOKUP(W11,{1;2;3;4;5;6;7;8;9;10;11;12;13;14;15;16;17;18;19;20;21},{60;50;42;36;32;30;28;26;24;22;20;18;16;14;12;10;8;6;4;2;0}),0)</f>
        <v>0</v>
      </c>
      <c r="Y11" s="72">
        <v>16</v>
      </c>
      <c r="Z11" s="71">
        <f>IF(Y11,LOOKUP(Y11,{1;2;3;4;5;6;7;8;9;10;11;12;13;14;15;16;17;18;19;20;21},{60;50;42;36;32;30;28;26;24;22;20;18;16;14;12;10;8;6;4;2;0}),0)</f>
        <v>10</v>
      </c>
      <c r="AA11" s="72">
        <v>11</v>
      </c>
      <c r="AB11" s="67">
        <f>IF(AA11,LOOKUP(AA11,{1;2;3;4;5;6;7;8;9;10;11;12;13;14;15;16;17;18;19;20;21},{60;50;42;36;32;30;28;26;24;22;20;18;16;14;12;10;8;6;4;2;0}),0)</f>
        <v>20</v>
      </c>
      <c r="AC11" s="72">
        <v>8</v>
      </c>
      <c r="AD11" s="67">
        <f>IF(AC11,LOOKUP(AC11,{1;2;3;4;5;6;7;8;9;10;11;12;13;14;15;16;17;18;19;20;21},{30;25;21;18;16;15;14;13;12;11;10;9;8;7;6;5;4;3;2;1;0}),0)</f>
        <v>13</v>
      </c>
      <c r="AE11" s="72">
        <v>5</v>
      </c>
      <c r="AF11" s="69">
        <f>IF(AE11,LOOKUP(AE11,{1;2;3;4;5;6;7;8;9;10;11;12;13;14;15;16;17;18;19;20;21},{30;25;21;18;16;15;14;13;12;11;10;9;8;7;6;5;4;3;2;1;0}),0)</f>
        <v>16</v>
      </c>
      <c r="AG11" s="72">
        <v>4</v>
      </c>
      <c r="AH11" s="67">
        <f>IF(AG11,LOOKUP(AG11,{1;2;3;4;5;6;7;8;9;10;11;12;13;14;15;16;17;18;19;20;21},{30;25;21;18;16;15;14;13;12;11;10;9;8;7;6;5;4;3;2;1;0}),0)</f>
        <v>18</v>
      </c>
      <c r="AI11" s="72">
        <v>5</v>
      </c>
      <c r="AJ11" s="69">
        <f>IF(AI11,LOOKUP(AI11,{1;2;3;4;5;6;7;8;9;10;11;12;13;14;15;16;17;18;19;20;21},{30;25;21;18;16;15;14;13;12;11;10;9;8;7;6;5;4;3;2;1;0}),0)</f>
        <v>16</v>
      </c>
      <c r="AK11" s="72">
        <v>6</v>
      </c>
      <c r="AL11" s="69">
        <f>IF(AK11,LOOKUP(AK11,{1;2;3;4;5;6;7;8;9;10;11;12;13;14;15;16;17;18;19;20;21},{15;12.5;10.5;9;8;7.5;7;6.5;6;5.5;5;4.5;4;3.5;3;2.5;2;1.5;1;0.5;0}),0)</f>
        <v>7.5</v>
      </c>
      <c r="AM11" s="72">
        <v>6</v>
      </c>
      <c r="AN11" s="73">
        <f>IF(AM11,LOOKUP(AM11,{1;2;3;4;5;6;7;8;9;10;11;12;13;14;15;16;17;18;19;20;21},{15;12.5;10.5;9;8;7.5;7;6.5;6;5.5;5;4.5;4;3.5;3;2.5;2;1.5;1;0.5;0}),0)</f>
        <v>7.5</v>
      </c>
      <c r="AO11" s="72">
        <v>5</v>
      </c>
      <c r="AP11" s="67">
        <f>IF(AO11,LOOKUP(AO11,{1;2;3;4;5;6;7;8;9;10;11;12;13;14;15;16;17;18;19;20;21},{30;25;21;18;16;15;14;13;12;11;10;9;8;7;6;5;4;3;2;1;0}),0)</f>
        <v>16</v>
      </c>
      <c r="AQ11" s="72">
        <v>6</v>
      </c>
      <c r="AR11" s="69">
        <f>IF(AQ11,LOOKUP(AQ11,{1;2;3;4;5;6;7;8;9;10;11;12;13;14;15;16;17;18;19;20;21},{30;25;21;18;16;15;14;13;12;11;10;9;8;7;6;5;4;3;2;1;0}),0)</f>
        <v>15</v>
      </c>
      <c r="AS11" s="72">
        <v>2</v>
      </c>
      <c r="AT11" s="69">
        <f>IF(AS11,LOOKUP(AS11,{1;2;3;4;5;6;7;8;9;10;11;12;13;14;15;16;17;18;19;20;21},{30;25;21;18;16;15;14;13;12;11;10;9;8;7;6;5;4;3;2;1;0}),0)</f>
        <v>25</v>
      </c>
      <c r="AU11" s="72">
        <v>7</v>
      </c>
      <c r="AV11" s="69">
        <f>IF(AU11,LOOKUP(AU11,{1;2;3;4;5;6;7;8;9;10;11;12;13;14;15;16;17;18;19;20;21},{30;25;21;18;16;15;14;13;12;11;10;9;8;7;6;5;4;3;2;1;0}),0)</f>
        <v>14</v>
      </c>
      <c r="AW11" s="70">
        <v>13</v>
      </c>
      <c r="AX11" s="74">
        <f>IF(AW11,LOOKUP(AW11,{1;2;3;4;5;6;7;8;9;10;11;12;13;14;15;16;17;18;19;20;21},{60;50;42;36;32;30;28;26;24;22;20;18;16;14;12;10;8;6;4;2;0}),0)</f>
        <v>16</v>
      </c>
      <c r="AY11" s="70">
        <v>14</v>
      </c>
      <c r="AZ11" s="71">
        <f>IF(AY11,LOOKUP(AY11,{1;2;3;4;5;6;7;8;9;10;11;12;13;14;15;16;17;18;19;20;21},{60;50;42;36;32;30;28;26;24;22;20;18;16;14;12;10;8;6;4;2;0}),0)</f>
        <v>14</v>
      </c>
      <c r="BA11" s="70">
        <v>12</v>
      </c>
      <c r="BB11" s="71">
        <f>IF(BA11,LOOKUP(BA11,{1;2;3;4;5;6;7;8;9;10;11;12;13;14;15;16;17;18;19;20;21},{60;50;42;36;32;30;28;26;24;22;20;18;16;14;12;10;8;6;4;2;0}),0)</f>
        <v>18</v>
      </c>
      <c r="BC11" s="109">
        <f t="shared" si="6"/>
        <v>56</v>
      </c>
    </row>
    <row r="12" spans="1:55" s="108" customFormat="1" ht="16" customHeight="1" x14ac:dyDescent="0.2">
      <c r="A12" s="57">
        <f t="shared" si="0"/>
        <v>7</v>
      </c>
      <c r="B12" s="58">
        <v>3535372</v>
      </c>
      <c r="C12" s="63" t="s">
        <v>356</v>
      </c>
      <c r="D12" s="63" t="s">
        <v>277</v>
      </c>
      <c r="E12" s="125" t="str">
        <f t="shared" si="1"/>
        <v>ChelseaHOLMES</v>
      </c>
      <c r="F12" s="62">
        <v>2017</v>
      </c>
      <c r="G12" s="58">
        <v>1987</v>
      </c>
      <c r="H12" s="63" t="str">
        <f t="shared" si="2"/>
        <v>SR</v>
      </c>
      <c r="I12" s="64">
        <f t="shared" si="3"/>
        <v>196</v>
      </c>
      <c r="J12" s="46">
        <f t="shared" si="4"/>
        <v>32</v>
      </c>
      <c r="K12" s="65">
        <f t="shared" si="5"/>
        <v>164</v>
      </c>
      <c r="M12" s="70"/>
      <c r="N12" s="67">
        <f>IF(M12,LOOKUP(M12,{1;2;3;4;5;6;7;8;9;10;11;12;13;14;15;16;17;18;19;20;21},{30;25;21;18;16;15;14;13;12;11;10;9;8;7;6;5;4;3;2;1;0}),0)</f>
        <v>0</v>
      </c>
      <c r="O12" s="70"/>
      <c r="P12" s="69">
        <f>IF(O12,LOOKUP(O12,{1;2;3;4;5;6;7;8;9;10;11;12;13;14;15;16;17;18;19;20;21},{30;25;21;18;16;15;14;13;12;11;10;9;8;7;6;5;4;3;2;1;0}),0)</f>
        <v>0</v>
      </c>
      <c r="Q12" s="70"/>
      <c r="R12" s="67">
        <f>IF(Q12,LOOKUP(Q12,{1;2;3;4;5;6;7;8;9;10;11;12;13;14;15;16;17;18;19;20;21},{30;25;21;18;16;15;14;13;12;11;10;9;8;7;6;5;4;3;2;1;0}),0)</f>
        <v>0</v>
      </c>
      <c r="S12" s="70"/>
      <c r="T12" s="69">
        <f>IF(S12,LOOKUP(S12,{1;2;3;4;5;6;7;8;9;10;11;12;13;14;15;16;17;18;19;20;21},{30;25;21;18;16;15;14;13;12;11;10;9;8;7;6;5;4;3;2;1;0}),0)</f>
        <v>0</v>
      </c>
      <c r="U12" s="72">
        <v>3</v>
      </c>
      <c r="V12" s="71">
        <f>IF(U12,LOOKUP(U12,{1;2;3;4;5;6;7;8;9;10;11;12;13;14;15;16;17;18;19;20;21},{60;50;42;36;32;30;28;26;24;22;20;18;16;14;12;10;8;6;4;2;0}),0)</f>
        <v>42</v>
      </c>
      <c r="W12" s="72">
        <v>18</v>
      </c>
      <c r="X12" s="67">
        <f>IF(W12,LOOKUP(W12,{1;2;3;4;5;6;7;8;9;10;11;12;13;14;15;16;17;18;19;20;21},{60;50;42;36;32;30;28;26;24;22;20;18;16;14;12;10;8;6;4;2;0}),0)</f>
        <v>6</v>
      </c>
      <c r="Y12" s="72">
        <v>7</v>
      </c>
      <c r="Z12" s="71">
        <f>IF(Y12,LOOKUP(Y12,{1;2;3;4;5;6;7;8;9;10;11;12;13;14;15;16;17;18;19;20;21},{60;50;42;36;32;30;28;26;24;22;20;18;16;14;12;10;8;6;4;2;0}),0)</f>
        <v>28</v>
      </c>
      <c r="AA12" s="72">
        <v>17</v>
      </c>
      <c r="AB12" s="67">
        <f>IF(AA12,LOOKUP(AA12,{1;2;3;4;5;6;7;8;9;10;11;12;13;14;15;16;17;18;19;20;21},{60;50;42;36;32;30;28;26;24;22;20;18;16;14;12;10;8;6;4;2;0}),0)</f>
        <v>8</v>
      </c>
      <c r="AC12" s="70"/>
      <c r="AD12" s="67">
        <f>IF(AC12,LOOKUP(AC12,{1;2;3;4;5;6;7;8;9;10;11;12;13;14;15;16;17;18;19;20;21},{30;25;21;18;16;15;14;13;12;11;10;9;8;7;6;5;4;3;2;1;0}),0)</f>
        <v>0</v>
      </c>
      <c r="AE12" s="70"/>
      <c r="AF12" s="69">
        <f>IF(AE12,LOOKUP(AE12,{1;2;3;4;5;6;7;8;9;10;11;12;13;14;15;16;17;18;19;20;21},{30;25;21;18;16;15;14;13;12;11;10;9;8;7;6;5;4;3;2;1;0}),0)</f>
        <v>0</v>
      </c>
      <c r="AG12" s="70"/>
      <c r="AH12" s="67">
        <f>IF(AG12,LOOKUP(AG12,{1;2;3;4;5;6;7;8;9;10;11;12;13;14;15;16;17;18;19;20;21},{30;25;21;18;16;15;14;13;12;11;10;9;8;7;6;5;4;3;2;1;0}),0)</f>
        <v>0</v>
      </c>
      <c r="AI12" s="70"/>
      <c r="AJ12" s="69">
        <f>IF(AI12,LOOKUP(AI12,{1;2;3;4;5;6;7;8;9;10;11;12;13;14;15;16;17;18;19;20;21},{30;25;21;18;16;15;14;13;12;11;10;9;8;7;6;5;4;3;2;1;0}),0)</f>
        <v>0</v>
      </c>
      <c r="AK12" s="70"/>
      <c r="AL12" s="69">
        <f>IF(AK12,LOOKUP(AK12,{1;2;3;4;5;6;7;8;9;10;11;12;13;14;15;16;17;18;19;20;21},{15;12.5;10.5;9;8;7.5;7;6.5;6;5.5;5;4.5;4;3.5;3;2.5;2;1.5;1;0.5;0}),0)</f>
        <v>0</v>
      </c>
      <c r="AM12" s="70"/>
      <c r="AN12" s="73">
        <f>IF(AM12,LOOKUP(AM12,{1;2;3;4;5;6;7;8;9;10;11;12;13;14;15;16;17;18;19;20;21},{15;12.5;10.5;9;8;7.5;7;6.5;6;5.5;5;4.5;4;3.5;3;2.5;2;1.5;1;0.5;0}),0)</f>
        <v>0</v>
      </c>
      <c r="AO12" s="72">
        <v>4</v>
      </c>
      <c r="AP12" s="67">
        <f>IF(AO12,LOOKUP(AO12,{1;2;3;4;5;6;7;8;9;10;11;12;13;14;15;16;17;18;19;20;21},{30;25;21;18;16;15;14;13;12;11;10;9;8;7;6;5;4;3;2;1;0}),0)</f>
        <v>18</v>
      </c>
      <c r="AQ12" s="72">
        <v>1</v>
      </c>
      <c r="AR12" s="69">
        <f>IF(AQ12,LOOKUP(AQ12,{1;2;3;4;5;6;7;8;9;10;11;12;13;14;15;16;17;18;19;20;21},{30;25;21;18;16;15;14;13;12;11;10;9;8;7;6;5;4;3;2;1;0}),0)</f>
        <v>30</v>
      </c>
      <c r="AS12" s="72">
        <v>3</v>
      </c>
      <c r="AT12" s="69">
        <f>IF(AS12,LOOKUP(AS12,{1;2;3;4;5;6;7;8;9;10;11;12;13;14;15;16;17;18;19;20;21},{30;25;21;18;16;15;14;13;12;11;10;9;8;7;6;5;4;3;2;1;0}),0)</f>
        <v>21</v>
      </c>
      <c r="AU12" s="72">
        <v>3</v>
      </c>
      <c r="AV12" s="69">
        <f>IF(AU12,LOOKUP(AU12,{1;2;3;4;5;6;7;8;9;10;11;12;13;14;15;16;17;18;19;20;21},{30;25;21;18;16;15;14;13;12;11;10;9;8;7;6;5;4;3;2;1;0}),0)</f>
        <v>21</v>
      </c>
      <c r="AW12" s="70"/>
      <c r="AX12" s="74">
        <f>IF(AW12,LOOKUP(AW12,{1;2;3;4;5;6;7;8;9;10;11;12;13;14;15;16;17;18;19;20;21},{60;50;42;36;32;30;28;26;24;22;20;18;16;14;12;10;8;6;4;2;0}),0)</f>
        <v>0</v>
      </c>
      <c r="AY12" s="70"/>
      <c r="AZ12" s="71">
        <f>IF(AY12,LOOKUP(AY12,{1;2;3;4;5;6;7;8;9;10;11;12;13;14;15;16;17;18;19;20;21},{60;50;42;36;32;30;28;26;24;22;20;18;16;14;12;10;8;6;4;2;0}),0)</f>
        <v>0</v>
      </c>
      <c r="BA12" s="70">
        <v>10</v>
      </c>
      <c r="BB12" s="71">
        <f>IF(BA12,LOOKUP(BA12,{1;2;3;4;5;6;7;8;9;10;11;12;13;14;15;16;17;18;19;20;21},{60;50;42;36;32;30;28;26;24;22;20;18;16;14;12;10;8;6;4;2;0}),0)</f>
        <v>22</v>
      </c>
      <c r="BC12" s="109">
        <f t="shared" si="6"/>
        <v>106</v>
      </c>
    </row>
    <row r="13" spans="1:55" s="108" customFormat="1" ht="16" customHeight="1" x14ac:dyDescent="0.2">
      <c r="A13" s="57">
        <f t="shared" si="0"/>
        <v>8</v>
      </c>
      <c r="B13" s="58">
        <v>3535542</v>
      </c>
      <c r="C13" s="63" t="s">
        <v>357</v>
      </c>
      <c r="D13" s="63" t="s">
        <v>358</v>
      </c>
      <c r="E13" s="125" t="str">
        <f t="shared" si="1"/>
        <v>FeliciaGESIOR</v>
      </c>
      <c r="F13" s="62">
        <v>2017</v>
      </c>
      <c r="G13" s="58">
        <v>1993</v>
      </c>
      <c r="H13" s="63" t="str">
        <f t="shared" si="2"/>
        <v>SR</v>
      </c>
      <c r="I13" s="64">
        <f t="shared" si="3"/>
        <v>186.5</v>
      </c>
      <c r="J13" s="46">
        <f t="shared" si="4"/>
        <v>94</v>
      </c>
      <c r="K13" s="65">
        <f t="shared" si="5"/>
        <v>92.5</v>
      </c>
      <c r="M13" s="72">
        <v>18</v>
      </c>
      <c r="N13" s="67">
        <f>IF(M13,LOOKUP(M13,{1;2;3;4;5;6;7;8;9;10;11;12;13;14;15;16;17;18;19;20;21},{30;25;21;18;16;15;14;13;12;11;10;9;8;7;6;5;4;3;2;1;0}),0)</f>
        <v>3</v>
      </c>
      <c r="O13" s="72">
        <v>7</v>
      </c>
      <c r="P13" s="69">
        <f>IF(O13,LOOKUP(O13,{1;2;3;4;5;6;7;8;9;10;11;12;13;14;15;16;17;18;19;20;21},{30;25;21;18;16;15;14;13;12;11;10;9;8;7;6;5;4;3;2;1;0}),0)</f>
        <v>14</v>
      </c>
      <c r="Q13" s="70"/>
      <c r="R13" s="67">
        <f>IF(Q13,LOOKUP(Q13,{1;2;3;4;5;6;7;8;9;10;11;12;13;14;15;16;17;18;19;20;21},{30;25;21;18;16;15;14;13;12;11;10;9;8;7;6;5;4;3;2;1;0}),0)</f>
        <v>0</v>
      </c>
      <c r="S13" s="72">
        <v>16</v>
      </c>
      <c r="T13" s="69">
        <f>IF(S13,LOOKUP(S13,{1;2;3;4;5;6;7;8;9;10;11;12;13;14;15;16;17;18;19;20;21},{30;25;21;18;16;15;14;13;12;11;10;9;8;7;6;5;4;3;2;1;0}),0)</f>
        <v>5</v>
      </c>
      <c r="U13" s="70"/>
      <c r="V13" s="71">
        <f>IF(U13,LOOKUP(U13,{1;2;3;4;5;6;7;8;9;10;11;12;13;14;15;16;17;18;19;20;21},{60;50;42;36;32;30;28;26;24;22;20;18;16;14;12;10;8;6;4;2;0}),0)</f>
        <v>0</v>
      </c>
      <c r="W13" s="70"/>
      <c r="X13" s="67">
        <f>IF(W13,LOOKUP(W13,{1;2;3;4;5;6;7;8;9;10;11;12;13;14;15;16;17;18;19;20;21},{60;50;42;36;32;30;28;26;24;22;20;18;16;14;12;10;8;6;4;2;0}),0)</f>
        <v>0</v>
      </c>
      <c r="Y13" s="70"/>
      <c r="Z13" s="71">
        <f>IF(Y13,LOOKUP(Y13,{1;2;3;4;5;6;7;8;9;10;11;12;13;14;15;16;17;18;19;20;21},{60;50;42;36;32;30;28;26;24;22;20;18;16;14;12;10;8;6;4;2;0}),0)</f>
        <v>0</v>
      </c>
      <c r="AA13" s="72">
        <v>9</v>
      </c>
      <c r="AB13" s="67">
        <f>IF(AA13,LOOKUP(AA13,{1;2;3;4;5;6;7;8;9;10;11;12;13;14;15;16;17;18;19;20;21},{60;50;42;36;32;30;28;26;24;22;20;18;16;14;12;10;8;6;4;2;0}),0)</f>
        <v>24</v>
      </c>
      <c r="AC13" s="72">
        <v>3</v>
      </c>
      <c r="AD13" s="67">
        <f>IF(AC13,LOOKUP(AC13,{1;2;3;4;5;6;7;8;9;10;11;12;13;14;15;16;17;18;19;20;21},{30;25;21;18;16;15;14;13;12;11;10;9;8;7;6;5;4;3;2;1;0}),0)</f>
        <v>21</v>
      </c>
      <c r="AE13" s="72">
        <v>10</v>
      </c>
      <c r="AF13" s="69">
        <f>IF(AE13,LOOKUP(AE13,{1;2;3;4;5;6;7;8;9;10;11;12;13;14;15;16;17;18;19;20;21},{30;25;21;18;16;15;14;13;12;11;10;9;8;7;6;5;4;3;2;1;0}),0)</f>
        <v>11</v>
      </c>
      <c r="AG13" s="72">
        <v>7</v>
      </c>
      <c r="AH13" s="67">
        <f>IF(AG13,LOOKUP(AG13,{1;2;3;4;5;6;7;8;9;10;11;12;13;14;15;16;17;18;19;20;21},{30;25;21;18;16;15;14;13;12;11;10;9;8;7;6;5;4;3;2;1;0}),0)</f>
        <v>14</v>
      </c>
      <c r="AI13" s="72">
        <v>8</v>
      </c>
      <c r="AJ13" s="69">
        <f>IF(AI13,LOOKUP(AI13,{1;2;3;4;5;6;7;8;9;10;11;12;13;14;15;16;17;18;19;20;21},{30;25;21;18;16;15;14;13;12;11;10;9;8;7;6;5;4;3;2;1;0}),0)</f>
        <v>13</v>
      </c>
      <c r="AK13" s="72">
        <v>8</v>
      </c>
      <c r="AL13" s="69">
        <f>IF(AK13,LOOKUP(AK13,{1;2;3;4;5;6;7;8;9;10;11;12;13;14;15;16;17;18;19;20;21},{15;12.5;10.5;9;8;7.5;7;6.5;6;5.5;5;4.5;4;3.5;3;2.5;2;1.5;1;0.5;0}),0)</f>
        <v>6.5</v>
      </c>
      <c r="AM13" s="72">
        <v>7</v>
      </c>
      <c r="AN13" s="73">
        <f>IF(AM13,LOOKUP(AM13,{1;2;3;4;5;6;7;8;9;10;11;12;13;14;15;16;17;18;19;20;21},{15;12.5;10.5;9;8;7.5;7;6.5;6;5.5;5;4.5;4;3.5;3;2.5;2;1.5;1;0.5;0}),0)</f>
        <v>7</v>
      </c>
      <c r="AO13" s="72">
        <v>7</v>
      </c>
      <c r="AP13" s="67">
        <f>IF(AO13,LOOKUP(AO13,{1;2;3;4;5;6;7;8;9;10;11;12;13;14;15;16;17;18;19;20;21},{30;25;21;18;16;15;14;13;12;11;10;9;8;7;6;5;4;3;2;1;0}),0)</f>
        <v>14</v>
      </c>
      <c r="AQ13" s="72">
        <v>11</v>
      </c>
      <c r="AR13" s="69">
        <f>IF(AQ13,LOOKUP(AQ13,{1;2;3;4;5;6;7;8;9;10;11;12;13;14;15;16;17;18;19;20;21},{30;25;21;18;16;15;14;13;12;11;10;9;8;7;6;5;4;3;2;1;0}),0)</f>
        <v>10</v>
      </c>
      <c r="AS13" s="72">
        <v>4</v>
      </c>
      <c r="AT13" s="69">
        <f>IF(AS13,LOOKUP(AS13,{1;2;3;4;5;6;7;8;9;10;11;12;13;14;15;16;17;18;19;20;21},{30;25;21;18;16;15;14;13;12;11;10;9;8;7;6;5;4;3;2;1;0}),0)</f>
        <v>18</v>
      </c>
      <c r="AU13" s="70"/>
      <c r="AV13" s="69">
        <f>IF(AU13,LOOKUP(AU13,{1;2;3;4;5;6;7;8;9;10;11;12;13;14;15;16;17;18;19;20;21},{30;25;21;18;16;15;14;13;12;11;10;9;8;7;6;5;4;3;2;1;0}),0)</f>
        <v>0</v>
      </c>
      <c r="AW13" s="70">
        <v>12</v>
      </c>
      <c r="AX13" s="74">
        <f>IF(AW13,LOOKUP(AW13,{1;2;3;4;5;6;7;8;9;10;11;12;13;14;15;16;17;18;19;20;21},{60;50;42;36;32;30;28;26;24;22;20;18;16;14;12;10;8;6;4;2;0}),0)</f>
        <v>18</v>
      </c>
      <c r="AY13" s="70"/>
      <c r="AZ13" s="71">
        <f>IF(AY13,LOOKUP(AY13,{1;2;3;4;5;6;7;8;9;10;11;12;13;14;15;16;17;18;19;20;21},{60;50;42;36;32;30;28;26;24;22;20;18;16;14;12;10;8;6;4;2;0}),0)</f>
        <v>0</v>
      </c>
      <c r="BA13" s="70">
        <v>17</v>
      </c>
      <c r="BB13" s="71">
        <f>IF(BA13,LOOKUP(BA13,{1;2;3;4;5;6;7;8;9;10;11;12;13;14;15;16;17;18;19;20;21},{60;50;42;36;32;30;28;26;24;22;20;18;16;14;12;10;8;6;4;2;0}),0)</f>
        <v>8</v>
      </c>
      <c r="BC13" s="109">
        <f t="shared" si="6"/>
        <v>32</v>
      </c>
    </row>
    <row r="14" spans="1:55" s="108" customFormat="1" ht="16" customHeight="1" x14ac:dyDescent="0.2">
      <c r="A14" s="57">
        <f t="shared" si="0"/>
        <v>9</v>
      </c>
      <c r="B14" s="58">
        <v>3535410</v>
      </c>
      <c r="C14" s="63" t="s">
        <v>564</v>
      </c>
      <c r="D14" s="63" t="s">
        <v>565</v>
      </c>
      <c r="E14" s="125" t="str">
        <f t="shared" si="1"/>
        <v>Jessie DIGGINS</v>
      </c>
      <c r="F14" s="62">
        <v>2017</v>
      </c>
      <c r="G14" s="58">
        <v>1991</v>
      </c>
      <c r="H14" s="63" t="str">
        <f t="shared" si="2"/>
        <v>SR</v>
      </c>
      <c r="I14" s="64">
        <f t="shared" si="3"/>
        <v>180</v>
      </c>
      <c r="J14" s="46">
        <f t="shared" si="4"/>
        <v>60</v>
      </c>
      <c r="K14" s="65">
        <f t="shared" si="5"/>
        <v>120</v>
      </c>
      <c r="M14" s="70"/>
      <c r="N14" s="67">
        <f>IF(M14,LOOKUP(M14,{1;2;3;4;5;6;7;8;9;10;11;12;13;14;15;16;17;18;19;20;21},{30;25;21;18;16;15;14;13;12;11;10;9;8;7;6;5;4;3;2;1;0}),0)</f>
        <v>0</v>
      </c>
      <c r="O14" s="70"/>
      <c r="P14" s="69">
        <f>IF(O14,LOOKUP(O14,{1;2;3;4;5;6;7;8;9;10;11;12;13;14;15;16;17;18;19;20;21},{30;25;21;18;16;15;14;13;12;11;10;9;8;7;6;5;4;3;2;1;0}),0)</f>
        <v>0</v>
      </c>
      <c r="Q14" s="70"/>
      <c r="R14" s="67">
        <f>IF(Q14,LOOKUP(Q14,{1;2;3;4;5;6;7;8;9;10;11;12;13;14;15;16;17;18;19;20;21},{30;25;21;18;16;15;14;13;12;11;10;9;8;7;6;5;4;3;2;1;0}),0)</f>
        <v>0</v>
      </c>
      <c r="S14" s="70"/>
      <c r="T14" s="69">
        <f>IF(S14,LOOKUP(S14,{1;2;3;4;5;6;7;8;9;10;11;12;13;14;15;16;17;18;19;20;21},{30;25;21;18;16;15;14;13;12;11;10;9;8;7;6;5;4;3;2;1;0}),0)</f>
        <v>0</v>
      </c>
      <c r="U14" s="70"/>
      <c r="V14" s="71">
        <f>IF(U14,LOOKUP(U14,{1;2;3;4;5;6;7;8;9;10;11;12;13;14;15;16;17;18;19;20;21},{60;50;42;36;32;30;28;26;24;22;20;18;16;14;12;10;8;6;4;2;0}),0)</f>
        <v>0</v>
      </c>
      <c r="W14" s="70"/>
      <c r="X14" s="67">
        <f>IF(W14,LOOKUP(W14,{1;2;3;4;5;6;7;8;9;10;11;12;13;14;15;16;17;18;19;20;21},{60;50;42;36;32;30;28;26;24;22;20;18;16;14;12;10;8;6;4;2;0}),0)</f>
        <v>0</v>
      </c>
      <c r="Y14" s="70"/>
      <c r="Z14" s="71">
        <f>IF(Y14,LOOKUP(Y14,{1;2;3;4;5;6;7;8;9;10;11;12;13;14;15;16;17;18;19;20;21},{60;50;42;36;32;30;28;26;24;22;20;18;16;14;12;10;8;6;4;2;0}),0)</f>
        <v>0</v>
      </c>
      <c r="AA14" s="70"/>
      <c r="AB14" s="67">
        <f>IF(AA14,LOOKUP(AA14,{1;2;3;4;5;6;7;8;9;10;11;12;13;14;15;16;17;18;19;20;21},{60;50;42;36;32;30;28;26;24;22;20;18;16;14;12;10;8;6;4;2;0}),0)</f>
        <v>0</v>
      </c>
      <c r="AC14" s="70"/>
      <c r="AD14" s="67">
        <f>IF(AC14,LOOKUP(AC14,{1;2;3;4;5;6;7;8;9;10;11;12;13;14;15;16;17;18;19;20;21},{30;25;21;18;16;15;14;13;12;11;10;9;8;7;6;5;4;3;2;1;0}),0)</f>
        <v>0</v>
      </c>
      <c r="AE14" s="70"/>
      <c r="AF14" s="69">
        <f>IF(AE14,LOOKUP(AE14,{1;2;3;4;5;6;7;8;9;10;11;12;13;14;15;16;17;18;19;20;21},{30;25;21;18;16;15;14;13;12;11;10;9;8;7;6;5;4;3;2;1;0}),0)</f>
        <v>0</v>
      </c>
      <c r="AG14" s="70"/>
      <c r="AH14" s="67">
        <f>IF(AG14,LOOKUP(AG14,{1;2;3;4;5;6;7;8;9;10;11;12;13;14;15;16;17;18;19;20;21},{30;25;21;18;16;15;14;13;12;11;10;9;8;7;6;5;4;3;2;1;0}),0)</f>
        <v>0</v>
      </c>
      <c r="AI14" s="70"/>
      <c r="AJ14" s="69">
        <f>IF(AI14,LOOKUP(AI14,{1;2;3;4;5;6;7;8;9;10;11;12;13;14;15;16;17;18;19;20;21},{30;25;21;18;16;15;14;13;12;11;10;9;8;7;6;5;4;3;2;1;0}),0)</f>
        <v>0</v>
      </c>
      <c r="AK14" s="70"/>
      <c r="AL14" s="69">
        <f>IF(AK14,LOOKUP(AK14,{1;2;3;4;5;6;7;8;9;10;11;12;13;14;15;16;17;18;19;20;21},{15;12.5;10.5;9;8;7.5;7;6.5;6;5.5;5;4.5;4;3.5;3;2.5;2;1.5;1;0.5;0}),0)</f>
        <v>0</v>
      </c>
      <c r="AM14" s="70"/>
      <c r="AN14" s="73">
        <f>IF(AM14,LOOKUP(AM14,{1;2;3;4;5;6;7;8;9;10;11;12;13;14;15;16;17;18;19;20;21},{15;12.5;10.5;9;8;7.5;7;6.5;6;5.5;5;4.5;4;3.5;3;2.5;2;1.5;1;0.5;0}),0)</f>
        <v>0</v>
      </c>
      <c r="AO14" s="70"/>
      <c r="AP14" s="67">
        <f>IF(AO14,LOOKUP(AO14,{1;2;3;4;5;6;7;8;9;10;11;12;13;14;15;16;17;18;19;20;21},{30;25;21;18;16;15;14;13;12;11;10;9;8;7;6;5;4;3;2;1;0}),0)</f>
        <v>0</v>
      </c>
      <c r="AQ14" s="70"/>
      <c r="AR14" s="69">
        <f>IF(AQ14,LOOKUP(AQ14,{1;2;3;4;5;6;7;8;9;10;11;12;13;14;15;16;17;18;19;20;21},{30;25;21;18;16;15;14;13;12;11;10;9;8;7;6;5;4;3;2;1;0}),0)</f>
        <v>0</v>
      </c>
      <c r="AS14" s="70"/>
      <c r="AT14" s="69">
        <f>IF(AS14,LOOKUP(AS14,{1;2;3;4;5;6;7;8;9;10;11;12;13;14;15;16;17;18;19;20;21},{30;25;21;18;16;15;14;13;12;11;10;9;8;7;6;5;4;3;2;1;0}),0)</f>
        <v>0</v>
      </c>
      <c r="AU14" s="70"/>
      <c r="AV14" s="69">
        <f>IF(AU14,LOOKUP(AU14,{1;2;3;4;5;6;7;8;9;10;11;12;13;14;15;16;17;18;19;20;21},{30;25;21;18;16;15;14;13;12;11;10;9;8;7;6;5;4;3;2;1;0}),0)</f>
        <v>0</v>
      </c>
      <c r="AW14" s="70">
        <v>1</v>
      </c>
      <c r="AX14" s="74">
        <f>IF(AW14,LOOKUP(AW14,{1;2;3;4;5;6;7;8;9;10;11;12;13;14;15;16;17;18;19;20;21},{60;50;42;36;32;30;28;26;24;22;20;18;16;14;12;10;8;6;4;2;0}),0)</f>
        <v>60</v>
      </c>
      <c r="AY14" s="70">
        <v>1</v>
      </c>
      <c r="AZ14" s="71">
        <f>IF(AY14,LOOKUP(AY14,{1;2;3;4;5;6;7;8;9;10;11;12;13;14;15;16;17;18;19;20;21},{60;50;42;36;32;30;28;26;24;22;20;18;16;14;12;10;8;6;4;2;0}),0)</f>
        <v>60</v>
      </c>
      <c r="BA14" s="70">
        <v>1</v>
      </c>
      <c r="BB14" s="71">
        <f>IF(BA14,LOOKUP(BA14,{1;2;3;4;5;6;7;8;9;10;11;12;13;14;15;16;17;18;19;20;21},{60;50;42;36;32;30;28;26;24;22;20;18;16;14;12;10;8;6;4;2;0}),0)</f>
        <v>60</v>
      </c>
      <c r="BC14" s="109">
        <f t="shared" si="6"/>
        <v>60</v>
      </c>
    </row>
    <row r="15" spans="1:55" s="108" customFormat="1" ht="16" customHeight="1" x14ac:dyDescent="0.2">
      <c r="A15" s="57">
        <f t="shared" si="0"/>
        <v>10</v>
      </c>
      <c r="B15" s="58">
        <v>3535584</v>
      </c>
      <c r="C15" s="63" t="s">
        <v>361</v>
      </c>
      <c r="D15" s="63" t="s">
        <v>362</v>
      </c>
      <c r="E15" s="125" t="str">
        <f t="shared" si="1"/>
        <v>KelseyPHINNEY</v>
      </c>
      <c r="F15" s="62">
        <v>2017</v>
      </c>
      <c r="G15" s="77">
        <v>1994</v>
      </c>
      <c r="H15" s="63" t="str">
        <f t="shared" si="2"/>
        <v>SR</v>
      </c>
      <c r="I15" s="64">
        <f t="shared" si="3"/>
        <v>172</v>
      </c>
      <c r="J15" s="46">
        <f t="shared" si="4"/>
        <v>144</v>
      </c>
      <c r="K15" s="65">
        <f t="shared" si="5"/>
        <v>28</v>
      </c>
      <c r="M15" s="72">
        <v>3</v>
      </c>
      <c r="N15" s="67">
        <f>IF(M15,LOOKUP(M15,{1;2;3;4;5;6;7;8;9;10;11;12;13;14;15;16;17;18;19;20;21},{30;25;21;18;16;15;14;13;12;11;10;9;8;7;6;5;4;3;2;1;0}),0)</f>
        <v>21</v>
      </c>
      <c r="O15" s="70"/>
      <c r="P15" s="69">
        <f>IF(O15,LOOKUP(O15,{1;2;3;4;5;6;7;8;9;10;11;12;13;14;15;16;17;18;19;20;21},{30;25;21;18;16;15;14;13;12;11;10;9;8;7;6;5;4;3;2;1;0}),0)</f>
        <v>0</v>
      </c>
      <c r="Q15" s="72">
        <v>4</v>
      </c>
      <c r="R15" s="67">
        <f>IF(Q15,LOOKUP(Q15,{1;2;3;4;5;6;7;8;9;10;11;12;13;14;15;16;17;18;19;20;21},{30;25;21;18;16;15;14;13;12;11;10;9;8;7;6;5;4;3;2;1;0}),0)</f>
        <v>18</v>
      </c>
      <c r="S15" s="72">
        <v>14</v>
      </c>
      <c r="T15" s="69">
        <f>IF(S15,LOOKUP(S15,{1;2;3;4;5;6;7;8;9;10;11;12;13;14;15;16;17;18;19;20;21},{30;25;21;18;16;15;14;13;12;11;10;9;8;7;6;5;4;3;2;1;0}),0)</f>
        <v>7</v>
      </c>
      <c r="U15" s="70"/>
      <c r="V15" s="71">
        <f>IF(U15,LOOKUP(U15,{1;2;3;4;5;6;7;8;9;10;11;12;13;14;15;16;17;18;19;20;21},{60;50;42;36;32;30;28;26;24;22;20;18;16;14;12;10;8;6;4;2;0}),0)</f>
        <v>0</v>
      </c>
      <c r="W15" s="72">
        <v>6</v>
      </c>
      <c r="X15" s="67">
        <f>IF(W15,LOOKUP(W15,{1;2;3;4;5;6;7;8;9;10;11;12;13;14;15;16;17;18;19;20;21},{60;50;42;36;32;30;28;26;24;22;20;18;16;14;12;10;8;6;4;2;0}),0)</f>
        <v>30</v>
      </c>
      <c r="Y15" s="70"/>
      <c r="Z15" s="71">
        <f>IF(Y15,LOOKUP(Y15,{1;2;3;4;5;6;7;8;9;10;11;12;13;14;15;16;17;18;19;20;21},{60;50;42;36;32;30;28;26;24;22;20;18;16;14;12;10;8;6;4;2;0}),0)</f>
        <v>0</v>
      </c>
      <c r="AA15" s="72">
        <v>8</v>
      </c>
      <c r="AB15" s="67">
        <f>IF(AA15,LOOKUP(AA15,{1;2;3;4;5;6;7;8;9;10;11;12;13;14;15;16;17;18;19;20;21},{60;50;42;36;32;30;28;26;24;22;20;18;16;14;12;10;8;6;4;2;0}),0)</f>
        <v>26</v>
      </c>
      <c r="AC15" s="72">
        <v>2</v>
      </c>
      <c r="AD15" s="67">
        <f>IF(AC15,LOOKUP(AC15,{1;2;3;4;5;6;7;8;9;10;11;12;13;14;15;16;17;18;19;20;21},{30;25;21;18;16;15;14;13;12;11;10;9;8;7;6;5;4;3;2;1;0}),0)</f>
        <v>25</v>
      </c>
      <c r="AE15" s="72">
        <v>6</v>
      </c>
      <c r="AF15" s="69">
        <f>IF(AE15,LOOKUP(AE15,{1;2;3;4;5;6;7;8;9;10;11;12;13;14;15;16;17;18;19;20;21},{30;25;21;18;16;15;14;13;12;11;10;9;8;7;6;5;4;3;2;1;0}),0)</f>
        <v>15</v>
      </c>
      <c r="AG15" s="70"/>
      <c r="AH15" s="67">
        <f>IF(AG15,LOOKUP(AG15,{1;2;3;4;5;6;7;8;9;10;11;12;13;14;15;16;17;18;19;20;21},{30;25;21;18;16;15;14;13;12;11;10;9;8;7;6;5;4;3;2;1;0}),0)</f>
        <v>0</v>
      </c>
      <c r="AI15" s="70"/>
      <c r="AJ15" s="69">
        <f>IF(AI15,LOOKUP(AI15,{1;2;3;4;5;6;7;8;9;10;11;12;13;14;15;16;17;18;19;20;21},{30;25;21;18;16;15;14;13;12;11;10;9;8;7;6;5;4;3;2;1;0}),0)</f>
        <v>0</v>
      </c>
      <c r="AK15" s="70"/>
      <c r="AL15" s="69">
        <f>IF(AK15,LOOKUP(AK15,{1;2;3;4;5;6;7;8;9;10;11;12;13;14;15;16;17;18;19;20;21},{15;12.5;10.5;9;8;7.5;7;6.5;6;5.5;5;4.5;4;3.5;3;2.5;2;1.5;1;0.5;0}),0)</f>
        <v>0</v>
      </c>
      <c r="AM15" s="70"/>
      <c r="AN15" s="73">
        <f>IF(AM15,LOOKUP(AM15,{1;2;3;4;5;6;7;8;9;10;11;12;13;14;15;16;17;18;19;20;21},{15;12.5;10.5;9;8;7.5;7;6.5;6;5.5;5;4.5;4;3.5;3;2.5;2;1.5;1;0.5;0}),0)</f>
        <v>0</v>
      </c>
      <c r="AO15" s="70"/>
      <c r="AP15" s="67">
        <f>IF(AO15,LOOKUP(AO15,{1;2;3;4;5;6;7;8;9;10;11;12;13;14;15;16;17;18;19;20;21},{30;25;21;18;16;15;14;13;12;11;10;9;8;7;6;5;4;3;2;1;0}),0)</f>
        <v>0</v>
      </c>
      <c r="AQ15" s="70"/>
      <c r="AR15" s="69">
        <f>IF(AQ15,LOOKUP(AQ15,{1;2;3;4;5;6;7;8;9;10;11;12;13;14;15;16;17;18;19;20;21},{30;25;21;18;16;15;14;13;12;11;10;9;8;7;6;5;4;3;2;1;0}),0)</f>
        <v>0</v>
      </c>
      <c r="AS15" s="70"/>
      <c r="AT15" s="69">
        <f>IF(AS15,LOOKUP(AS15,{1;2;3;4;5;6;7;8;9;10;11;12;13;14;15;16;17;18;19;20;21},{30;25;21;18;16;15;14;13;12;11;10;9;8;7;6;5;4;3;2;1;0}),0)</f>
        <v>0</v>
      </c>
      <c r="AU15" s="70"/>
      <c r="AV15" s="69">
        <f>IF(AU15,LOOKUP(AU15,{1;2;3;4;5;6;7;8;9;10;11;12;13;14;15;16;17;18;19;20;21},{30;25;21;18;16;15;14;13;12;11;10;9;8;7;6;5;4;3;2;1;0}),0)</f>
        <v>0</v>
      </c>
      <c r="AW15" s="70">
        <v>9</v>
      </c>
      <c r="AX15" s="74">
        <f>IF(AW15,LOOKUP(AW15,{1;2;3;4;5;6;7;8;9;10;11;12;13;14;15;16;17;18;19;20;21},{60;50;42;36;32;30;28;26;24;22;20;18;16;14;12;10;8;6;4;2;0}),0)</f>
        <v>24</v>
      </c>
      <c r="AY15" s="70">
        <v>18</v>
      </c>
      <c r="AZ15" s="71">
        <f>IF(AY15,LOOKUP(AY15,{1;2;3;4;5;6;7;8;9;10;11;12;13;14;15;16;17;18;19;20;21},{60;50;42;36;32;30;28;26;24;22;20;18;16;14;12;10;8;6;4;2;0}),0)</f>
        <v>6</v>
      </c>
      <c r="BA15" s="70"/>
      <c r="BB15" s="71">
        <f>IF(BA15,LOOKUP(BA15,{1;2;3;4;5;6;7;8;9;10;11;12;13;14;15;16;17;18;19;20;21},{60;50;42;36;32;30;28;26;24;22;20;18;16;14;12;10;8;6;4;2;0}),0)</f>
        <v>0</v>
      </c>
      <c r="BC15" s="109">
        <f t="shared" si="6"/>
        <v>56</v>
      </c>
    </row>
    <row r="16" spans="1:55" s="108" customFormat="1" ht="16" customHeight="1" x14ac:dyDescent="0.2">
      <c r="A16" s="57">
        <f t="shared" si="0"/>
        <v>11</v>
      </c>
      <c r="B16" s="58">
        <v>3535021</v>
      </c>
      <c r="C16" s="63" t="s">
        <v>347</v>
      </c>
      <c r="D16" s="125" t="s">
        <v>66</v>
      </c>
      <c r="E16" s="125" t="str">
        <f t="shared" si="1"/>
        <v>CaitlinGREGG</v>
      </c>
      <c r="F16" s="126">
        <v>2017</v>
      </c>
      <c r="G16" s="127">
        <v>1980</v>
      </c>
      <c r="H16" s="63" t="str">
        <f t="shared" si="2"/>
        <v>SR</v>
      </c>
      <c r="I16" s="64">
        <f t="shared" si="3"/>
        <v>169</v>
      </c>
      <c r="J16" s="46">
        <f t="shared" si="4"/>
        <v>16</v>
      </c>
      <c r="K16" s="65">
        <f t="shared" si="5"/>
        <v>153</v>
      </c>
      <c r="M16" s="72">
        <v>5</v>
      </c>
      <c r="N16" s="67">
        <f>IF(M16,LOOKUP(M16,{1;2;3;4;5;6;7;8;9;10;11;12;13;14;15;16;17;18;19;20;21},{30;25;21;18;16;15;14;13;12;11;10;9;8;7;6;5;4;3;2;1;0}),0)</f>
        <v>16</v>
      </c>
      <c r="O16" s="72">
        <v>6</v>
      </c>
      <c r="P16" s="69">
        <f>IF(O16,LOOKUP(O16,{1;2;3;4;5;6;7;8;9;10;11;12;13;14;15;16;17;18;19;20;21},{30;25;21;18;16;15;14;13;12;11;10;9;8;7;6;5;4;3;2;1;0}),0)</f>
        <v>15</v>
      </c>
      <c r="Q16" s="70"/>
      <c r="R16" s="67">
        <f>IF(Q16,LOOKUP(Q16,{1;2;3;4;5;6;7;8;9;10;11;12;13;14;15;16;17;18;19;20;21},{30;25;21;18;16;15;14;13;12;11;10;9;8;7;6;5;4;3;2;1;0}),0)</f>
        <v>0</v>
      </c>
      <c r="S16" s="72">
        <v>3</v>
      </c>
      <c r="T16" s="69">
        <f>IF(S16,LOOKUP(S16,{1;2;3;4;5;6;7;8;9;10;11;12;13;14;15;16;17;18;19;20;21},{30;25;21;18;16;15;14;13;12;11;10;9;8;7;6;5;4;3;2;1;0}),0)</f>
        <v>21</v>
      </c>
      <c r="U16" s="72">
        <v>2</v>
      </c>
      <c r="V16" s="71">
        <f>IF(U16,LOOKUP(U16,{1;2;3;4;5;6;7;8;9;10;11;12;13;14;15;16;17;18;19;20;21},{60;50;42;36;32;30;28;26;24;22;20;18;16;14;12;10;8;6;4;2;0}),0)</f>
        <v>50</v>
      </c>
      <c r="W16" s="70"/>
      <c r="X16" s="67">
        <f>IF(W16,LOOKUP(W16,{1;2;3;4;5;6;7;8;9;10;11;12;13;14;15;16;17;18;19;20;21},{60;50;42;36;32;30;28;26;24;22;20;18;16;14;12;10;8;6;4;2;0}),0)</f>
        <v>0</v>
      </c>
      <c r="Y16" s="72">
        <v>15</v>
      </c>
      <c r="Z16" s="71">
        <f>IF(Y16,LOOKUP(Y16,{1;2;3;4;5;6;7;8;9;10;11;12;13;14;15;16;17;18;19;20;21},{60;50;42;36;32;30;28;26;24;22;20;18;16;14;12;10;8;6;4;2;0}),0)</f>
        <v>12</v>
      </c>
      <c r="AA16" s="70"/>
      <c r="AB16" s="67">
        <f>IF(AA16,LOOKUP(AA16,{1;2;3;4;5;6;7;8;9;10;11;12;13;14;15;16;17;18;19;20;21},{60;50;42;36;32;30;28;26;24;22;20;18;16;14;12;10;8;6;4;2;0}),0)</f>
        <v>0</v>
      </c>
      <c r="AC16" s="70"/>
      <c r="AD16" s="67">
        <f>IF(AC16,LOOKUP(AC16,{1;2;3;4;5;6;7;8;9;10;11;12;13;14;15;16;17;18;19;20;21},{30;25;21;18;16;15;14;13;12;11;10;9;8;7;6;5;4;3;2;1;0}),0)</f>
        <v>0</v>
      </c>
      <c r="AE16" s="70"/>
      <c r="AF16" s="69">
        <f>IF(AE16,LOOKUP(AE16,{1;2;3;4;5;6;7;8;9;10;11;12;13;14;15;16;17;18;19;20;21},{30;25;21;18;16;15;14;13;12;11;10;9;8;7;6;5;4;3;2;1;0}),0)</f>
        <v>0</v>
      </c>
      <c r="AG16" s="70"/>
      <c r="AH16" s="67">
        <f>IF(AG16,LOOKUP(AG16,{1;2;3;4;5;6;7;8;9;10;11;12;13;14;15;16;17;18;19;20;21},{30;25;21;18;16;15;14;13;12;11;10;9;8;7;6;5;4;3;2;1;0}),0)</f>
        <v>0</v>
      </c>
      <c r="AI16" s="70"/>
      <c r="AJ16" s="69">
        <f>IF(AI16,LOOKUP(AI16,{1;2;3;4;5;6;7;8;9;10;11;12;13;14;15;16;17;18;19;20;21},{30;25;21;18;16;15;14;13;12;11;10;9;8;7;6;5;4;3;2;1;0}),0)</f>
        <v>0</v>
      </c>
      <c r="AK16" s="70"/>
      <c r="AL16" s="69">
        <f>IF(AK16,LOOKUP(AK16,{1;2;3;4;5;6;7;8;9;10;11;12;13;14;15;16;17;18;19;20;21},{15;12.5;10.5;9;8;7.5;7;6.5;6;5.5;5;4.5;4;3.5;3;2.5;2;1.5;1;0.5;0}),0)</f>
        <v>0</v>
      </c>
      <c r="AM16" s="70"/>
      <c r="AN16" s="73">
        <f>IF(AM16,LOOKUP(AM16,{1;2;3;4;5;6;7;8;9;10;11;12;13;14;15;16;17;18;19;20;21},{15;12.5;10.5;9;8;7.5;7;6.5;6;5.5;5;4.5;4;3.5;3;2.5;2;1.5;1;0.5;0}),0)</f>
        <v>0</v>
      </c>
      <c r="AO16" s="70"/>
      <c r="AP16" s="67">
        <f>IF(AO16,LOOKUP(AO16,{1;2;3;4;5;6;7;8;9;10;11;12;13;14;15;16;17;18;19;20;21},{30;25;21;18;16;15;14;13;12;11;10;9;8;7;6;5;4;3;2;1;0}),0)</f>
        <v>0</v>
      </c>
      <c r="AQ16" s="72">
        <v>2</v>
      </c>
      <c r="AR16" s="69">
        <f>IF(AQ16,LOOKUP(AQ16,{1;2;3;4;5;6;7;8;9;10;11;12;13;14;15;16;17;18;19;20;21},{30;25;21;18;16;15;14;13;12;11;10;9;8;7;6;5;4;3;2;1;0}),0)</f>
        <v>25</v>
      </c>
      <c r="AS16" s="70"/>
      <c r="AT16" s="69">
        <f>IF(AS16,LOOKUP(AS16,{1;2;3;4;5;6;7;8;9;10;11;12;13;14;15;16;17;18;19;20;21},{30;25;21;18;16;15;14;13;12;11;10;9;8;7;6;5;4;3;2;1;0}),0)</f>
        <v>0</v>
      </c>
      <c r="AU16" s="72">
        <v>1</v>
      </c>
      <c r="AV16" s="69">
        <f>IF(AU16,LOOKUP(AU16,{1;2;3;4;5;6;7;8;9;10;11;12;13;14;15;16;17;18;19;20;21},{30;25;21;18;16;15;14;13;12;11;10;9;8;7;6;5;4;3;2;1;0}),0)</f>
        <v>30</v>
      </c>
      <c r="AW16" s="70"/>
      <c r="AX16" s="74">
        <f>IF(AW16,LOOKUP(AW16,{1;2;3;4;5;6;7;8;9;10;11;12;13;14;15;16;17;18;19;20;21},{60;50;42;36;32;30;28;26;24;22;20;18;16;14;12;10;8;6;4;2;0}),0)</f>
        <v>0</v>
      </c>
      <c r="AY16" s="70"/>
      <c r="AZ16" s="71">
        <f>IF(AY16,LOOKUP(AY16,{1;2;3;4;5;6;7;8;9;10;11;12;13;14;15;16;17;18;19;20;21},{60;50;42;36;32;30;28;26;24;22;20;18;16;14;12;10;8;6;4;2;0}),0)</f>
        <v>0</v>
      </c>
      <c r="BA16" s="70"/>
      <c r="BB16" s="71">
        <f>IF(BA16,LOOKUP(BA16,{1;2;3;4;5;6;7;8;9;10;11;12;13;14;15;16;17;18;19;20;21},{60;50;42;36;32;30;28;26;24;22;20;18;16;14;12;10;8;6;4;2;0}),0)</f>
        <v>0</v>
      </c>
      <c r="BC16" s="109">
        <f t="shared" si="6"/>
        <v>62</v>
      </c>
    </row>
    <row r="17" spans="1:55" s="108" customFormat="1" ht="16" customHeight="1" x14ac:dyDescent="0.2">
      <c r="A17" s="57">
        <f t="shared" si="0"/>
        <v>12</v>
      </c>
      <c r="B17" s="58">
        <v>3505880</v>
      </c>
      <c r="C17" s="63" t="s">
        <v>359</v>
      </c>
      <c r="D17" s="125" t="s">
        <v>360</v>
      </c>
      <c r="E17" s="125" t="str">
        <f t="shared" si="1"/>
        <v>HeddaBAANGMAN</v>
      </c>
      <c r="F17" s="126">
        <v>2017</v>
      </c>
      <c r="G17" s="128">
        <v>1995</v>
      </c>
      <c r="H17" s="63" t="str">
        <f t="shared" si="2"/>
        <v>U23</v>
      </c>
      <c r="I17" s="64">
        <f t="shared" si="3"/>
        <v>150</v>
      </c>
      <c r="J17" s="46">
        <f t="shared" si="4"/>
        <v>38</v>
      </c>
      <c r="K17" s="65">
        <f t="shared" si="5"/>
        <v>112</v>
      </c>
      <c r="M17" s="72">
        <v>11</v>
      </c>
      <c r="N17" s="67">
        <f>IF(M17,LOOKUP(M17,{1;2;3;4;5;6;7;8;9;10;11;12;13;14;15;16;17;18;19;20;21},{30;25;21;18;16;15;14;13;12;11;10;9;8;7;6;5;4;3;2;1;0}),0)</f>
        <v>10</v>
      </c>
      <c r="O17" s="72">
        <v>1</v>
      </c>
      <c r="P17" s="69">
        <f>IF(O17,LOOKUP(O17,{1;2;3;4;5;6;7;8;9;10;11;12;13;14;15;16;17;18;19;20;21},{30;25;21;18;16;15;14;13;12;11;10;9;8;7;6;5;4;3;2;1;0}),0)</f>
        <v>30</v>
      </c>
      <c r="Q17" s="70"/>
      <c r="R17" s="67">
        <f>IF(Q17,LOOKUP(Q17,{1;2;3;4;5;6;7;8;9;10;11;12;13;14;15;16;17;18;19;20;21},{30;25;21;18;16;15;14;13;12;11;10;9;8;7;6;5;4;3;2;1;0}),0)</f>
        <v>0</v>
      </c>
      <c r="S17" s="70"/>
      <c r="T17" s="69">
        <f>IF(S17,LOOKUP(S17,{1;2;3;4;5;6;7;8;9;10;11;12;13;14;15;16;17;18;19;20;21},{30;25;21;18;16;15;14;13;12;11;10;9;8;7;6;5;4;3;2;1;0}),0)</f>
        <v>0</v>
      </c>
      <c r="U17" s="72">
        <v>10</v>
      </c>
      <c r="V17" s="71">
        <f>IF(U17,LOOKUP(U17,{1;2;3;4;5;6;7;8;9;10;11;12;13;14;15;16;17;18;19;20;21},{60;50;42;36;32;30;28;26;24;22;20;18;16;14;12;10;8;6;4;2;0}),0)</f>
        <v>22</v>
      </c>
      <c r="W17" s="70"/>
      <c r="X17" s="67">
        <f>IF(W17,LOOKUP(W17,{1;2;3;4;5;6;7;8;9;10;11;12;13;14;15;16;17;18;19;20;21},{60;50;42;36;32;30;28;26;24;22;20;18;16;14;12;10;8;6;4;2;0}),0)</f>
        <v>0</v>
      </c>
      <c r="Y17" s="72">
        <v>1</v>
      </c>
      <c r="Z17" s="71">
        <f>IF(Y17,LOOKUP(Y17,{1;2;3;4;5;6;7;8;9;10;11;12;13;14;15;16;17;18;19;20;21},{60;50;42;36;32;30;28;26;24;22;20;18;16;14;12;10;8;6;4;2;0}),0)</f>
        <v>60</v>
      </c>
      <c r="AA17" s="72">
        <v>7</v>
      </c>
      <c r="AB17" s="67">
        <f>IF(AA17,LOOKUP(AA17,{1;2;3;4;5;6;7;8;9;10;11;12;13;14;15;16;17;18;19;20;21},{60;50;42;36;32;30;28;26;24;22;20;18;16;14;12;10;8;6;4;2;0}),0)</f>
        <v>28</v>
      </c>
      <c r="AC17" s="70"/>
      <c r="AD17" s="67">
        <f>IF(AC17,LOOKUP(AC17,{1;2;3;4;5;6;7;8;9;10;11;12;13;14;15;16;17;18;19;20;21},{30;25;21;18;16;15;14;13;12;11;10;9;8;7;6;5;4;3;2;1;0}),0)</f>
        <v>0</v>
      </c>
      <c r="AE17" s="70"/>
      <c r="AF17" s="69">
        <f>IF(AE17,LOOKUP(AE17,{1;2;3;4;5;6;7;8;9;10;11;12;13;14;15;16;17;18;19;20;21},{30;25;21;18;16;15;14;13;12;11;10;9;8;7;6;5;4;3;2;1;0}),0)</f>
        <v>0</v>
      </c>
      <c r="AG17" s="70"/>
      <c r="AH17" s="67">
        <f>IF(AG17,LOOKUP(AG17,{1;2;3;4;5;6;7;8;9;10;11;12;13;14;15;16;17;18;19;20;21},{30;25;21;18;16;15;14;13;12;11;10;9;8;7;6;5;4;3;2;1;0}),0)</f>
        <v>0</v>
      </c>
      <c r="AI17" s="70"/>
      <c r="AJ17" s="69">
        <f>IF(AI17,LOOKUP(AI17,{1;2;3;4;5;6;7;8;9;10;11;12;13;14;15;16;17;18;19;20;21},{30;25;21;18;16;15;14;13;12;11;10;9;8;7;6;5;4;3;2;1;0}),0)</f>
        <v>0</v>
      </c>
      <c r="AK17" s="70"/>
      <c r="AL17" s="69">
        <f>IF(AK17,LOOKUP(AK17,{1;2;3;4;5;6;7;8;9;10;11;12;13;14;15;16;17;18;19;20;21},{15;12.5;10.5;9;8;7.5;7;6.5;6;5.5;5;4.5;4;3.5;3;2.5;2;1.5;1;0.5;0}),0)</f>
        <v>0</v>
      </c>
      <c r="AM17" s="70"/>
      <c r="AN17" s="73">
        <f>IF(AM17,LOOKUP(AM17,{1;2;3;4;5;6;7;8;9;10;11;12;13;14;15;16;17;18;19;20;21},{15;12.5;10.5;9;8;7.5;7;6.5;6;5.5;5;4.5;4;3.5;3;2.5;2;1.5;1;0.5;0}),0)</f>
        <v>0</v>
      </c>
      <c r="AO17" s="70"/>
      <c r="AP17" s="67">
        <f>IF(AO17,LOOKUP(AO17,{1;2;3;4;5;6;7;8;9;10;11;12;13;14;15;16;17;18;19;20;21},{30;25;21;18;16;15;14;13;12;11;10;9;8;7;6;5;4;3;2;1;0}),0)</f>
        <v>0</v>
      </c>
      <c r="AQ17" s="70"/>
      <c r="AR17" s="69">
        <f>IF(AQ17,LOOKUP(AQ17,{1;2;3;4;5;6;7;8;9;10;11;12;13;14;15;16;17;18;19;20;21},{30;25;21;18;16;15;14;13;12;11;10;9;8;7;6;5;4;3;2;1;0}),0)</f>
        <v>0</v>
      </c>
      <c r="AS17" s="70"/>
      <c r="AT17" s="69">
        <f>IF(AS17,LOOKUP(AS17,{1;2;3;4;5;6;7;8;9;10;11;12;13;14;15;16;17;18;19;20;21},{30;25;21;18;16;15;14;13;12;11;10;9;8;7;6;5;4;3;2;1;0}),0)</f>
        <v>0</v>
      </c>
      <c r="AU17" s="70"/>
      <c r="AV17" s="69">
        <f>IF(AU17,LOOKUP(AU17,{1;2;3;4;5;6;7;8;9;10;11;12;13;14;15;16;17;18;19;20;21},{30;25;21;18;16;15;14;13;12;11;10;9;8;7;6;5;4;3;2;1;0}),0)</f>
        <v>0</v>
      </c>
      <c r="AW17" s="70"/>
      <c r="AX17" s="74">
        <f>IF(AW17,LOOKUP(AW17,{1;2;3;4;5;6;7;8;9;10;11;12;13;14;15;16;17;18;19;20;21},{60;50;42;36;32;30;28;26;24;22;20;18;16;14;12;10;8;6;4;2;0}),0)</f>
        <v>0</v>
      </c>
      <c r="AY17" s="70"/>
      <c r="AZ17" s="71">
        <f>IF(AY17,LOOKUP(AY17,{1;2;3;4;5;6;7;8;9;10;11;12;13;14;15;16;17;18;19;20;21},{60;50;42;36;32;30;28;26;24;22;20;18;16;14;12;10;8;6;4;2;0}),0)</f>
        <v>0</v>
      </c>
      <c r="BA17" s="70"/>
      <c r="BB17" s="71">
        <f>IF(BA17,LOOKUP(BA17,{1;2;3;4;5;6;7;8;9;10;11;12;13;14;15;16;17;18;19;20;21},{60;50;42;36;32;30;28;26;24;22;20;18;16;14;12;10;8;6;4;2;0}),0)</f>
        <v>0</v>
      </c>
      <c r="BC17" s="109">
        <f t="shared" si="6"/>
        <v>110</v>
      </c>
    </row>
    <row r="18" spans="1:55" s="108" customFormat="1" ht="16" customHeight="1" x14ac:dyDescent="0.2">
      <c r="A18" s="57">
        <f t="shared" si="0"/>
        <v>13</v>
      </c>
      <c r="B18" s="58">
        <v>3535606</v>
      </c>
      <c r="C18" s="63" t="s">
        <v>369</v>
      </c>
      <c r="D18" s="63" t="s">
        <v>266</v>
      </c>
      <c r="E18" s="125" t="str">
        <f t="shared" si="1"/>
        <v>HannahHALVORSEN</v>
      </c>
      <c r="F18" s="62">
        <v>2017</v>
      </c>
      <c r="G18" s="58">
        <v>1998</v>
      </c>
      <c r="H18" s="63" t="str">
        <f t="shared" si="2"/>
        <v>U23</v>
      </c>
      <c r="I18" s="64">
        <f t="shared" si="3"/>
        <v>138</v>
      </c>
      <c r="J18" s="46">
        <f t="shared" si="4"/>
        <v>99</v>
      </c>
      <c r="K18" s="65">
        <f t="shared" si="5"/>
        <v>39</v>
      </c>
      <c r="M18" s="72">
        <v>4</v>
      </c>
      <c r="N18" s="67">
        <f>IF(M18,LOOKUP(M18,{1;2;3;4;5;6;7;8;9;10;11;12;13;14;15;16;17;18;19;20;21},{30;25;21;18;16;15;14;13;12;11;10;9;8;7;6;5;4;3;2;1;0}),0)</f>
        <v>18</v>
      </c>
      <c r="O18" s="72">
        <v>11</v>
      </c>
      <c r="P18" s="69">
        <f>IF(O18,LOOKUP(O18,{1;2;3;4;5;6;7;8;9;10;11;12;13;14;15;16;17;18;19;20;21},{30;25;21;18;16;15;14;13;12;11;10;9;8;7;6;5;4;3;2;1;0}),0)</f>
        <v>10</v>
      </c>
      <c r="Q18" s="72">
        <v>3</v>
      </c>
      <c r="R18" s="67">
        <f>IF(Q18,LOOKUP(Q18,{1;2;3;4;5;6;7;8;9;10;11;12;13;14;15;16;17;18;19;20;21},{30;25;21;18;16;15;14;13;12;11;10;9;8;7;6;5;4;3;2;1;0}),0)</f>
        <v>21</v>
      </c>
      <c r="S18" s="72">
        <v>10</v>
      </c>
      <c r="T18" s="69">
        <f>IF(S18,LOOKUP(S18,{1;2;3;4;5;6;7;8;9;10;11;12;13;14;15;16;17;18;19;20;21},{30;25;21;18;16;15;14;13;12;11;10;9;8;7;6;5;4;3;2;1;0}),0)</f>
        <v>11</v>
      </c>
      <c r="U18" s="72">
        <v>14</v>
      </c>
      <c r="V18" s="71">
        <f>IF(U18,LOOKUP(U18,{1;2;3;4;5;6;7;8;9;10;11;12;13;14;15;16;17;18;19;20;21},{60;50;42;36;32;30;28;26;24;22;20;18;16;14;12;10;8;6;4;2;0}),0)</f>
        <v>14</v>
      </c>
      <c r="W18" s="72">
        <v>5</v>
      </c>
      <c r="X18" s="67">
        <f>IF(W18,LOOKUP(W18,{1;2;3;4;5;6;7;8;9;10;11;12;13;14;15;16;17;18;19;20;21},{60;50;42;36;32;30;28;26;24;22;20;18;16;14;12;10;8;6;4;2;0}),0)</f>
        <v>32</v>
      </c>
      <c r="Y18" s="70"/>
      <c r="Z18" s="71">
        <f>IF(Y18,LOOKUP(Y18,{1;2;3;4;5;6;7;8;9;10;11;12;13;14;15;16;17;18;19;20;21},{60;50;42;36;32;30;28;26;24;22;20;18;16;14;12;10;8;6;4;2;0}),0)</f>
        <v>0</v>
      </c>
      <c r="AA18" s="70"/>
      <c r="AB18" s="67">
        <f>IF(AA18,LOOKUP(AA18,{1;2;3;4;5;6;7;8;9;10;11;12;13;14;15;16;17;18;19;20;21},{60;50;42;36;32;30;28;26;24;22;20;18;16;14;12;10;8;6;4;2;0}),0)</f>
        <v>0</v>
      </c>
      <c r="AC18" s="70"/>
      <c r="AD18" s="67">
        <f>IF(AC18,LOOKUP(AC18,{1;2;3;4;5;6;7;8;9;10;11;12;13;14;15;16;17;18;19;20;21},{30;25;21;18;16;15;14;13;12;11;10;9;8;7;6;5;4;3;2;1;0}),0)</f>
        <v>0</v>
      </c>
      <c r="AE18" s="70"/>
      <c r="AF18" s="69">
        <f>IF(AE18,LOOKUP(AE18,{1;2;3;4;5;6;7;8;9;10;11;12;13;14;15;16;17;18;19;20;21},{30;25;21;18;16;15;14;13;12;11;10;9;8;7;6;5;4;3;2;1;0}),0)</f>
        <v>0</v>
      </c>
      <c r="AG18" s="70"/>
      <c r="AH18" s="67">
        <f>IF(AG18,LOOKUP(AG18,{1;2;3;4;5;6;7;8;9;10;11;12;13;14;15;16;17;18;19;20;21},{30;25;21;18;16;15;14;13;12;11;10;9;8;7;6;5;4;3;2;1;0}),0)</f>
        <v>0</v>
      </c>
      <c r="AI18" s="70"/>
      <c r="AJ18" s="69">
        <f>IF(AI18,LOOKUP(AI18,{1;2;3;4;5;6;7;8;9;10;11;12;13;14;15;16;17;18;19;20;21},{30;25;21;18;16;15;14;13;12;11;10;9;8;7;6;5;4;3;2;1;0}),0)</f>
        <v>0</v>
      </c>
      <c r="AK18" s="70"/>
      <c r="AL18" s="69">
        <f>IF(AK18,LOOKUP(AK18,{1;2;3;4;5;6;7;8;9;10;11;12;13;14;15;16;17;18;19;20;21},{15;12.5;10.5;9;8;7.5;7;6.5;6;5.5;5;4.5;4;3.5;3;2.5;2;1.5;1;0.5;0}),0)</f>
        <v>0</v>
      </c>
      <c r="AM18" s="70"/>
      <c r="AN18" s="73">
        <f>IF(AM18,LOOKUP(AM18,{1;2;3;4;5;6;7;8;9;10;11;12;13;14;15;16;17;18;19;20;21},{15;12.5;10.5;9;8;7.5;7;6.5;6;5.5;5;4.5;4;3.5;3;2.5;2;1.5;1;0.5;0}),0)</f>
        <v>0</v>
      </c>
      <c r="AO18" s="70"/>
      <c r="AP18" s="67">
        <f>IF(AO18,LOOKUP(AO18,{1;2;3;4;5;6;7;8;9;10;11;12;13;14;15;16;17;18;19;20;21},{30;25;21;18;16;15;14;13;12;11;10;9;8;7;6;5;4;3;2;1;0}),0)</f>
        <v>0</v>
      </c>
      <c r="AQ18" s="70"/>
      <c r="AR18" s="69">
        <f>IF(AQ18,LOOKUP(AQ18,{1;2;3;4;5;6;7;8;9;10;11;12;13;14;15;16;17;18;19;20;21},{30;25;21;18;16;15;14;13;12;11;10;9;8;7;6;5;4;3;2;1;0}),0)</f>
        <v>0</v>
      </c>
      <c r="AS18" s="70"/>
      <c r="AT18" s="69">
        <f>IF(AS18,LOOKUP(AS18,{1;2;3;4;5;6;7;8;9;10;11;12;13;14;15;16;17;18;19;20;21},{30;25;21;18;16;15;14;13;12;11;10;9;8;7;6;5;4;3;2;1;0}),0)</f>
        <v>0</v>
      </c>
      <c r="AU18" s="70"/>
      <c r="AV18" s="69">
        <f>IF(AU18,LOOKUP(AU18,{1;2;3;4;5;6;7;8;9;10;11;12;13;14;15;16;17;18;19;20;21},{30;25;21;18;16;15;14;13;12;11;10;9;8;7;6;5;4;3;2;1;0}),0)</f>
        <v>0</v>
      </c>
      <c r="AW18" s="70">
        <v>7</v>
      </c>
      <c r="AX18" s="74">
        <f>IF(AW18,LOOKUP(AW18,{1;2;3;4;5;6;7;8;9;10;11;12;13;14;15;16;17;18;19;20;21},{60;50;42;36;32;30;28;26;24;22;20;18;16;14;12;10;8;6;4;2;0}),0)</f>
        <v>28</v>
      </c>
      <c r="AY18" s="70">
        <v>19</v>
      </c>
      <c r="AZ18" s="71">
        <f>IF(AY18,LOOKUP(AY18,{1;2;3;4;5;6;7;8;9;10;11;12;13;14;15;16;17;18;19;20;21},{60;50;42;36;32;30;28;26;24;22;20;18;16;14;12;10;8;6;4;2;0}),0)</f>
        <v>4</v>
      </c>
      <c r="BA18" s="70"/>
      <c r="BB18" s="71">
        <f>IF(BA18,LOOKUP(BA18,{1;2;3;4;5;6;7;8;9;10;11;12;13;14;15;16;17;18;19;20;21},{60;50;42;36;32;30;28;26;24;22;20;18;16;14;12;10;8;6;4;2;0}),0)</f>
        <v>0</v>
      </c>
      <c r="BC18" s="109">
        <f t="shared" si="6"/>
        <v>46</v>
      </c>
    </row>
    <row r="19" spans="1:55" s="108" customFormat="1" ht="16" customHeight="1" x14ac:dyDescent="0.2">
      <c r="A19" s="57">
        <f t="shared" si="0"/>
        <v>14</v>
      </c>
      <c r="B19" s="58">
        <v>3535320</v>
      </c>
      <c r="C19" s="63" t="s">
        <v>485</v>
      </c>
      <c r="D19" s="63" t="s">
        <v>232</v>
      </c>
      <c r="E19" s="125" t="str">
        <f t="shared" si="1"/>
        <v>SadieBJORNSEN</v>
      </c>
      <c r="F19" s="62">
        <v>2017</v>
      </c>
      <c r="G19" s="77">
        <v>1989</v>
      </c>
      <c r="H19" s="63" t="str">
        <f t="shared" si="2"/>
        <v>SR</v>
      </c>
      <c r="I19" s="64">
        <f t="shared" si="3"/>
        <v>136</v>
      </c>
      <c r="J19" s="46">
        <f t="shared" si="4"/>
        <v>36</v>
      </c>
      <c r="K19" s="65">
        <f t="shared" si="5"/>
        <v>100</v>
      </c>
      <c r="M19" s="70"/>
      <c r="N19" s="67">
        <f>IF(M19,LOOKUP(M19,{1;2;3;4;5;6;7;8;9;10;11;12;13;14;15;16;17;18;19;20;21},{30;25;21;18;16;15;14;13;12;11;10;9;8;7;6;5;4;3;2;1;0}),0)</f>
        <v>0</v>
      </c>
      <c r="O19" s="70"/>
      <c r="P19" s="69">
        <f>IF(O19,LOOKUP(O19,{1;2;3;4;5;6;7;8;9;10;11;12;13;14;15;16;17;18;19;20;21},{30;25;21;18;16;15;14;13;12;11;10;9;8;7;6;5;4;3;2;1;0}),0)</f>
        <v>0</v>
      </c>
      <c r="Q19" s="70"/>
      <c r="R19" s="67">
        <f>IF(Q19,LOOKUP(Q19,{1;2;3;4;5;6;7;8;9;10;11;12;13;14;15;16;17;18;19;20;21},{30;25;21;18;16;15;14;13;12;11;10;9;8;7;6;5;4;3;2;1;0}),0)</f>
        <v>0</v>
      </c>
      <c r="S19" s="70"/>
      <c r="T19" s="69">
        <f>IF(S19,LOOKUP(S19,{1;2;3;4;5;6;7;8;9;10;11;12;13;14;15;16;17;18;19;20;21},{30;25;21;18;16;15;14;13;12;11;10;9;8;7;6;5;4;3;2;1;0}),0)</f>
        <v>0</v>
      </c>
      <c r="U19" s="70"/>
      <c r="V19" s="71">
        <f>IF(U19,LOOKUP(U19,{1;2;3;4;5;6;7;8;9;10;11;12;13;14;15;16;17;18;19;20;21},{60;50;42;36;32;30;28;26;24;22;20;18;16;14;12;10;8;6;4;2;0}),0)</f>
        <v>0</v>
      </c>
      <c r="W19" s="70"/>
      <c r="X19" s="67">
        <f>IF(W19,LOOKUP(W19,{1;2;3;4;5;6;7;8;9;10;11;12;13;14;15;16;17;18;19;20;21},{60;50;42;36;32;30;28;26;24;22;20;18;16;14;12;10;8;6;4;2;0}),0)</f>
        <v>0</v>
      </c>
      <c r="Y19" s="70"/>
      <c r="Z19" s="71">
        <f>IF(Y19,LOOKUP(Y19,{1;2;3;4;5;6;7;8;9;10;11;12;13;14;15;16;17;18;19;20;21},{60;50;42;36;32;30;28;26;24;22;20;18;16;14;12;10;8;6;4;2;0}),0)</f>
        <v>0</v>
      </c>
      <c r="AA19" s="70"/>
      <c r="AB19" s="67">
        <f>IF(AA19,LOOKUP(AA19,{1;2;3;4;5;6;7;8;9;10;11;12;13;14;15;16;17;18;19;20;21},{60;50;42;36;32;30;28;26;24;22;20;18;16;14;12;10;8;6;4;2;0}),0)</f>
        <v>0</v>
      </c>
      <c r="AC19" s="70"/>
      <c r="AD19" s="67">
        <f>IF(AC19,LOOKUP(AC19,{1;2;3;4;5;6;7;8;9;10;11;12;13;14;15;16;17;18;19;20;21},{30;25;21;18;16;15;14;13;12;11;10;9;8;7;6;5;4;3;2;1;0}),0)</f>
        <v>0</v>
      </c>
      <c r="AE19" s="70"/>
      <c r="AF19" s="69">
        <f>IF(AE19,LOOKUP(AE19,{1;2;3;4;5;6;7;8;9;10;11;12;13;14;15;16;17;18;19;20;21},{30;25;21;18;16;15;14;13;12;11;10;9;8;7;6;5;4;3;2;1;0}),0)</f>
        <v>0</v>
      </c>
      <c r="AG19" s="70"/>
      <c r="AH19" s="67">
        <f>IF(AG19,LOOKUP(AG19,{1;2;3;4;5;6;7;8;9;10;11;12;13;14;15;16;17;18;19;20;21},{30;25;21;18;16;15;14;13;12;11;10;9;8;7;6;5;4;3;2;1;0}),0)</f>
        <v>0</v>
      </c>
      <c r="AI19" s="70"/>
      <c r="AJ19" s="69">
        <f>IF(AI19,LOOKUP(AI19,{1;2;3;4;5;6;7;8;9;10;11;12;13;14;15;16;17;18;19;20;21},{30;25;21;18;16;15;14;13;12;11;10;9;8;7;6;5;4;3;2;1;0}),0)</f>
        <v>0</v>
      </c>
      <c r="AK19" s="70"/>
      <c r="AL19" s="69">
        <f>IF(AK19,LOOKUP(AK19,{1;2;3;4;5;6;7;8;9;10;11;12;13;14;15;16;17;18;19;20;21},{15;12.5;10.5;9;8;7.5;7;6.5;6;5.5;5;4.5;4;3.5;3;2.5;2;1.5;1;0.5;0}),0)</f>
        <v>0</v>
      </c>
      <c r="AM19" s="70"/>
      <c r="AN19" s="73">
        <f>IF(AM19,LOOKUP(AM19,{1;2;3;4;5;6;7;8;9;10;11;12;13;14;15;16;17;18;19;20;21},{15;12.5;10.5;9;8;7.5;7;6.5;6;5.5;5;4.5;4;3.5;3;2.5;2;1.5;1;0.5;0}),0)</f>
        <v>0</v>
      </c>
      <c r="AO19" s="70"/>
      <c r="AP19" s="67">
        <f>IF(AO19,LOOKUP(AO19,{1;2;3;4;5;6;7;8;9;10;11;12;13;14;15;16;17;18;19;20;21},{30;25;21;18;16;15;14;13;12;11;10;9;8;7;6;5;4;3;2;1;0}),0)</f>
        <v>0</v>
      </c>
      <c r="AQ19" s="70"/>
      <c r="AR19" s="69">
        <f>IF(AQ19,LOOKUP(AQ19,{1;2;3;4;5;6;7;8;9;10;11;12;13;14;15;16;17;18;19;20;21},{30;25;21;18;16;15;14;13;12;11;10;9;8;7;6;5;4;3;2;1;0}),0)</f>
        <v>0</v>
      </c>
      <c r="AS19" s="70"/>
      <c r="AT19" s="69">
        <f>IF(AS19,LOOKUP(AS19,{1;2;3;4;5;6;7;8;9;10;11;12;13;14;15;16;17;18;19;20;21},{30;25;21;18;16;15;14;13;12;11;10;9;8;7;6;5;4;3;2;1;0}),0)</f>
        <v>0</v>
      </c>
      <c r="AU19" s="70"/>
      <c r="AV19" s="69">
        <f>IF(AU19,LOOKUP(AU19,{1;2;3;4;5;6;7;8;9;10;11;12;13;14;15;16;17;18;19;20;21},{30;25;21;18;16;15;14;13;12;11;10;9;8;7;6;5;4;3;2;1;0}),0)</f>
        <v>0</v>
      </c>
      <c r="AW19" s="70">
        <v>4</v>
      </c>
      <c r="AX19" s="74">
        <f>IF(AW19,LOOKUP(AW19,{1;2;3;4;5;6;7;8;9;10;11;12;13;14;15;16;17;18;19;20;21},{60;50;42;36;32;30;28;26;24;22;20;18;16;14;12;10;8;6;4;2;0}),0)</f>
        <v>36</v>
      </c>
      <c r="AY19" s="70">
        <v>2</v>
      </c>
      <c r="AZ19" s="71">
        <f>IF(AY19,LOOKUP(AY19,{1;2;3;4;5;6;7;8;9;10;11;12;13;14;15;16;17;18;19;20;21},{60;50;42;36;32;30;28;26;24;22;20;18;16;14;12;10;8;6;4;2;0}),0)</f>
        <v>50</v>
      </c>
      <c r="BA19" s="70">
        <v>2</v>
      </c>
      <c r="BB19" s="71">
        <f>IF(BA19,LOOKUP(BA19,{1;2;3;4;5;6;7;8;9;10;11;12;13;14;15;16;17;18;19;20;21},{60;50;42;36;32;30;28;26;24;22;20;18;16;14;12;10;8;6;4;2;0}),0)</f>
        <v>50</v>
      </c>
      <c r="BC19" s="109">
        <f t="shared" si="6"/>
        <v>50</v>
      </c>
    </row>
    <row r="20" spans="1:55" s="108" customFormat="1" ht="16" customHeight="1" x14ac:dyDescent="0.2">
      <c r="A20" s="57">
        <f t="shared" si="0"/>
        <v>15</v>
      </c>
      <c r="B20" s="58">
        <v>3535455</v>
      </c>
      <c r="C20" s="63" t="s">
        <v>367</v>
      </c>
      <c r="D20" s="125" t="s">
        <v>368</v>
      </c>
      <c r="E20" s="125" t="str">
        <f t="shared" si="1"/>
        <v>CoreySTOCK</v>
      </c>
      <c r="F20" s="126">
        <v>2017</v>
      </c>
      <c r="G20" s="128">
        <v>1994</v>
      </c>
      <c r="H20" s="63" t="str">
        <f t="shared" si="2"/>
        <v>SR</v>
      </c>
      <c r="I20" s="64">
        <f t="shared" si="3"/>
        <v>124.5</v>
      </c>
      <c r="J20" s="46">
        <f t="shared" si="4"/>
        <v>64</v>
      </c>
      <c r="K20" s="65">
        <f t="shared" si="5"/>
        <v>60.5</v>
      </c>
      <c r="M20" s="72">
        <v>8</v>
      </c>
      <c r="N20" s="67">
        <f>IF(M20,LOOKUP(M20,{1;2;3;4;5;6;7;8;9;10;11;12;13;14;15;16;17;18;19;20;21},{30;25;21;18;16;15;14;13;12;11;10;9;8;7;6;5;4;3;2;1;0}),0)</f>
        <v>13</v>
      </c>
      <c r="O20" s="72">
        <v>10</v>
      </c>
      <c r="P20" s="69">
        <f>IF(O20,LOOKUP(O20,{1;2;3;4;5;6;7;8;9;10;11;12;13;14;15;16;17;18;19;20;21},{30;25;21;18;16;15;14;13;12;11;10;9;8;7;6;5;4;3;2;1;0}),0)</f>
        <v>11</v>
      </c>
      <c r="Q20" s="70"/>
      <c r="R20" s="67">
        <f>IF(Q20,LOOKUP(Q20,{1;2;3;4;5;6;7;8;9;10;11;12;13;14;15;16;17;18;19;20;21},{30;25;21;18;16;15;14;13;12;11;10;9;8;7;6;5;4;3;2;1;0}),0)</f>
        <v>0</v>
      </c>
      <c r="S20" s="70"/>
      <c r="T20" s="69">
        <f>IF(S20,LOOKUP(S20,{1;2;3;4;5;6;7;8;9;10;11;12;13;14;15;16;17;18;19;20;21},{30;25;21;18;16;15;14;13;12;11;10;9;8;7;6;5;4;3;2;1;0}),0)</f>
        <v>0</v>
      </c>
      <c r="U20" s="72">
        <v>19</v>
      </c>
      <c r="V20" s="71">
        <f>IF(U20,LOOKUP(U20,{1;2;3;4;5;6;7;8;9;10;11;12;13;14;15;16;17;18;19;20;21},{60;50;42;36;32;30;28;26;24;22;20;18;16;14;12;10;8;6;4;2;0}),0)</f>
        <v>4</v>
      </c>
      <c r="W20" s="72">
        <v>13</v>
      </c>
      <c r="X20" s="67">
        <f>IF(W20,LOOKUP(W20,{1;2;3;4;5;6;7;8;9;10;11;12;13;14;15;16;17;18;19;20;21},{60;50;42;36;32;30;28;26;24;22;20;18;16;14;12;10;8;6;4;2;0}),0)</f>
        <v>16</v>
      </c>
      <c r="Y20" s="70"/>
      <c r="Z20" s="71">
        <f>IF(Y20,LOOKUP(Y20,{1;2;3;4;5;6;7;8;9;10;11;12;13;14;15;16;17;18;19;20;21},{60;50;42;36;32;30;28;26;24;22;20;18;16;14;12;10;8;6;4;2;0}),0)</f>
        <v>0</v>
      </c>
      <c r="AA20" s="70"/>
      <c r="AB20" s="67">
        <f>IF(AA20,LOOKUP(AA20,{1;2;3;4;5;6;7;8;9;10;11;12;13;14;15;16;17;18;19;20;21},{60;50;42;36;32;30;28;26;24;22;20;18;16;14;12;10;8;6;4;2;0}),0)</f>
        <v>0</v>
      </c>
      <c r="AC20" s="72">
        <v>9</v>
      </c>
      <c r="AD20" s="67">
        <f>IF(AC20,LOOKUP(AC20,{1;2;3;4;5;6;7;8;9;10;11;12;13;14;15;16;17;18;19;20;21},{30;25;21;18;16;15;14;13;12;11;10;9;8;7;6;5;4;3;2;1;0}),0)</f>
        <v>12</v>
      </c>
      <c r="AE20" s="72">
        <v>9</v>
      </c>
      <c r="AF20" s="69">
        <f>IF(AE20,LOOKUP(AE20,{1;2;3;4;5;6;7;8;9;10;11;12;13;14;15;16;17;18;19;20;21},{30;25;21;18;16;15;14;13;12;11;10;9;8;7;6;5;4;3;2;1;0}),0)</f>
        <v>12</v>
      </c>
      <c r="AG20" s="72">
        <v>6</v>
      </c>
      <c r="AH20" s="67">
        <f>IF(AG20,LOOKUP(AG20,{1;2;3;4;5;6;7;8;9;10;11;12;13;14;15;16;17;18;19;20;21},{30;25;21;18;16;15;14;13;12;11;10;9;8;7;6;5;4;3;2;1;0}),0)</f>
        <v>15</v>
      </c>
      <c r="AI20" s="72">
        <v>13</v>
      </c>
      <c r="AJ20" s="69">
        <f>IF(AI20,LOOKUP(AI20,{1;2;3;4;5;6;7;8;9;10;11;12;13;14;15;16;17;18;19;20;21},{30;25;21;18;16;15;14;13;12;11;10;9;8;7;6;5;4;3;2;1;0}),0)</f>
        <v>8</v>
      </c>
      <c r="AK20" s="72">
        <v>4</v>
      </c>
      <c r="AL20" s="69">
        <f>IF(AK20,LOOKUP(AK20,{1;2;3;4;5;6;7;8;9;10;11;12;13;14;15;16;17;18;19;20;21},{15;12.5;10.5;9;8;7.5;7;6.5;6;5.5;5;4.5;4;3.5;3;2.5;2;1.5;1;0.5;0}),0)</f>
        <v>9</v>
      </c>
      <c r="AM20" s="72">
        <v>8</v>
      </c>
      <c r="AN20" s="73">
        <f>IF(AM20,LOOKUP(AM20,{1;2;3;4;5;6;7;8;9;10;11;12;13;14;15;16;17;18;19;20;21},{15;12.5;10.5;9;8;7.5;7;6.5;6;5.5;5;4.5;4;3.5;3;2.5;2;1.5;1;0.5;0}),0)</f>
        <v>6.5</v>
      </c>
      <c r="AO20" s="70"/>
      <c r="AP20" s="67">
        <f>IF(AO20,LOOKUP(AO20,{1;2;3;4;5;6;7;8;9;10;11;12;13;14;15;16;17;18;19;20;21},{30;25;21;18;16;15;14;13;12;11;10;9;8;7;6;5;4;3;2;1;0}),0)</f>
        <v>0</v>
      </c>
      <c r="AQ20" s="70"/>
      <c r="AR20" s="69">
        <f>IF(AQ20,LOOKUP(AQ20,{1;2;3;4;5;6;7;8;9;10;11;12;13;14;15;16;17;18;19;20;21},{30;25;21;18;16;15;14;13;12;11;10;9;8;7;6;5;4;3;2;1;0}),0)</f>
        <v>0</v>
      </c>
      <c r="AS20" s="70"/>
      <c r="AT20" s="69">
        <f>IF(AS20,LOOKUP(AS20,{1;2;3;4;5;6;7;8;9;10;11;12;13;14;15;16;17;18;19;20;21},{30;25;21;18;16;15;14;13;12;11;10;9;8;7;6;5;4;3;2;1;0}),0)</f>
        <v>0</v>
      </c>
      <c r="AU20" s="70"/>
      <c r="AV20" s="69">
        <f>IF(AU20,LOOKUP(AU20,{1;2;3;4;5;6;7;8;9;10;11;12;13;14;15;16;17;18;19;20;21},{30;25;21;18;16;15;14;13;12;11;10;9;8;7;6;5;4;3;2;1;0}),0)</f>
        <v>0</v>
      </c>
      <c r="AW20" s="70">
        <v>17</v>
      </c>
      <c r="AX20" s="74">
        <f>IF(AW20,LOOKUP(AW20,{1;2;3;4;5;6;7;8;9;10;11;12;13;14;15;16;17;18;19;20;21},{60;50;42;36;32;30;28;26;24;22;20;18;16;14;12;10;8;6;4;2;0}),0)</f>
        <v>8</v>
      </c>
      <c r="AY20" s="70"/>
      <c r="AZ20" s="71">
        <f>IF(AY20,LOOKUP(AY20,{1;2;3;4;5;6;7;8;9;10;11;12;13;14;15;16;17;18;19;20;21},{60;50;42;36;32;30;28;26;24;22;20;18;16;14;12;10;8;6;4;2;0}),0)</f>
        <v>0</v>
      </c>
      <c r="BA20" s="70">
        <v>16</v>
      </c>
      <c r="BB20" s="71">
        <f>IF(BA20,LOOKUP(BA20,{1;2;3;4;5;6;7;8;9;10;11;12;13;14;15;16;17;18;19;20;21},{60;50;42;36;32;30;28;26;24;22;20;18;16;14;12;10;8;6;4;2;0}),0)</f>
        <v>10</v>
      </c>
      <c r="BC20" s="109">
        <f t="shared" si="6"/>
        <v>30</v>
      </c>
    </row>
    <row r="21" spans="1:55" s="108" customFormat="1" ht="16" customHeight="1" x14ac:dyDescent="0.2">
      <c r="A21" s="57">
        <f t="shared" si="0"/>
        <v>16</v>
      </c>
      <c r="B21" s="58">
        <v>3535468</v>
      </c>
      <c r="C21" s="63" t="s">
        <v>363</v>
      </c>
      <c r="D21" s="63" t="s">
        <v>364</v>
      </c>
      <c r="E21" s="125" t="str">
        <f t="shared" si="1"/>
        <v>AnneHART</v>
      </c>
      <c r="F21" s="62">
        <v>2017</v>
      </c>
      <c r="G21" s="108">
        <v>1992</v>
      </c>
      <c r="H21" s="63" t="str">
        <f t="shared" si="2"/>
        <v>SR</v>
      </c>
      <c r="I21" s="64">
        <f t="shared" si="3"/>
        <v>117</v>
      </c>
      <c r="J21" s="46">
        <f t="shared" si="4"/>
        <v>72</v>
      </c>
      <c r="K21" s="65">
        <f t="shared" si="5"/>
        <v>45</v>
      </c>
      <c r="M21" s="72">
        <v>1</v>
      </c>
      <c r="N21" s="67">
        <f>IF(M21,LOOKUP(M21,{1;2;3;4;5;6;7;8;9;10;11;12;13;14;15;16;17;18;19;20;21},{30;25;21;18;16;15;14;13;12;11;10;9;8;7;6;5;4;3;2;1;0}),0)</f>
        <v>30</v>
      </c>
      <c r="O21" s="72">
        <v>15</v>
      </c>
      <c r="P21" s="69">
        <f>IF(O21,LOOKUP(O21,{1;2;3;4;5;6;7;8;9;10;11;12;13;14;15;16;17;18;19;20;21},{30;25;21;18;16;15;14;13;12;11;10;9;8;7;6;5;4;3;2;1;0}),0)</f>
        <v>6</v>
      </c>
      <c r="Q21" s="72">
        <v>7</v>
      </c>
      <c r="R21" s="67">
        <f>IF(Q21,LOOKUP(Q21,{1;2;3;4;5;6;7;8;9;10;11;12;13;14;15;16;17;18;19;20;21},{30;25;21;18;16;15;14;13;12;11;10;9;8;7;6;5;4;3;2;1;0}),0)</f>
        <v>14</v>
      </c>
      <c r="S21" s="72">
        <v>7</v>
      </c>
      <c r="T21" s="69">
        <f>IF(S21,LOOKUP(S21,{1;2;3;4;5;6;7;8;9;10;11;12;13;14;15;16;17;18;19;20;21},{30;25;21;18;16;15;14;13;12;11;10;9;8;7;6;5;4;3;2;1;0}),0)</f>
        <v>14</v>
      </c>
      <c r="U21" s="70"/>
      <c r="V21" s="71">
        <f>IF(U21,LOOKUP(U21,{1;2;3;4;5;6;7;8;9;10;11;12;13;14;15;16;17;18;19;20;21},{60;50;42;36;32;30;28;26;24;22;20;18;16;14;12;10;8;6;4;2;0}),0)</f>
        <v>0</v>
      </c>
      <c r="W21" s="72">
        <v>7</v>
      </c>
      <c r="X21" s="67">
        <f>IF(W21,LOOKUP(W21,{1;2;3;4;5;6;7;8;9;10;11;12;13;14;15;16;17;18;19;20;21},{60;50;42;36;32;30;28;26;24;22;20;18;16;14;12;10;8;6;4;2;0}),0)</f>
        <v>28</v>
      </c>
      <c r="Y21" s="72">
        <v>11</v>
      </c>
      <c r="Z21" s="71">
        <f>IF(Y21,LOOKUP(Y21,{1;2;3;4;5;6;7;8;9;10;11;12;13;14;15;16;17;18;19;20;21},{60;50;42;36;32;30;28;26;24;22;20;18;16;14;12;10;8;6;4;2;0}),0)</f>
        <v>20</v>
      </c>
      <c r="AA21" s="70"/>
      <c r="AB21" s="67">
        <f>IF(AA21,LOOKUP(AA21,{1;2;3;4;5;6;7;8;9;10;11;12;13;14;15;16;17;18;19;20;21},{60;50;42;36;32;30;28;26;24;22;20;18;16;14;12;10;8;6;4;2;0}),0)</f>
        <v>0</v>
      </c>
      <c r="AC21" s="70"/>
      <c r="AD21" s="67">
        <f>IF(AC21,LOOKUP(AC21,{1;2;3;4;5;6;7;8;9;10;11;12;13;14;15;16;17;18;19;20;21},{30;25;21;18;16;15;14;13;12;11;10;9;8;7;6;5;4;3;2;1;0}),0)</f>
        <v>0</v>
      </c>
      <c r="AE21" s="70"/>
      <c r="AF21" s="69">
        <f>IF(AE21,LOOKUP(AE21,{1;2;3;4;5;6;7;8;9;10;11;12;13;14;15;16;17;18;19;20;21},{30;25;21;18;16;15;14;13;12;11;10;9;8;7;6;5;4;3;2;1;0}),0)</f>
        <v>0</v>
      </c>
      <c r="AG21" s="70"/>
      <c r="AH21" s="67">
        <f>IF(AG21,LOOKUP(AG21,{1;2;3;4;5;6;7;8;9;10;11;12;13;14;15;16;17;18;19;20;21},{30;25;21;18;16;15;14;13;12;11;10;9;8;7;6;5;4;3;2;1;0}),0)</f>
        <v>0</v>
      </c>
      <c r="AI21" s="70"/>
      <c r="AJ21" s="69">
        <f>IF(AI21,LOOKUP(AI21,{1;2;3;4;5;6;7;8;9;10;11;12;13;14;15;16;17;18;19;20;21},{30;25;21;18;16;15;14;13;12;11;10;9;8;7;6;5;4;3;2;1;0}),0)</f>
        <v>0</v>
      </c>
      <c r="AK21" s="70"/>
      <c r="AL21" s="69">
        <f>IF(AK21,LOOKUP(AK21,{1;2;3;4;5;6;7;8;9;10;11;12;13;14;15;16;17;18;19;20;21},{15;12.5;10.5;9;8;7.5;7;6.5;6;5.5;5;4.5;4;3.5;3;2.5;2;1.5;1;0.5;0}),0)</f>
        <v>0</v>
      </c>
      <c r="AM21" s="70"/>
      <c r="AN21" s="73">
        <f>IF(AM21,LOOKUP(AM21,{1;2;3;4;5;6;7;8;9;10;11;12;13;14;15;16;17;18;19;20;21},{15;12.5;10.5;9;8;7.5;7;6.5;6;5.5;5;4.5;4;3.5;3;2.5;2;1.5;1;0.5;0}),0)</f>
        <v>0</v>
      </c>
      <c r="AO21" s="70"/>
      <c r="AP21" s="67">
        <f>IF(AO21,LOOKUP(AO21,{1;2;3;4;5;6;7;8;9;10;11;12;13;14;15;16;17;18;19;20;21},{30;25;21;18;16;15;14;13;12;11;10;9;8;7;6;5;4;3;2;1;0}),0)</f>
        <v>0</v>
      </c>
      <c r="AQ21" s="70"/>
      <c r="AR21" s="69">
        <f>IF(AQ21,LOOKUP(AQ21,{1;2;3;4;5;6;7;8;9;10;11;12;13;14;15;16;17;18;19;20;21},{30;25;21;18;16;15;14;13;12;11;10;9;8;7;6;5;4;3;2;1;0}),0)</f>
        <v>0</v>
      </c>
      <c r="AS21" s="70"/>
      <c r="AT21" s="69">
        <f>IF(AS21,LOOKUP(AS21,{1;2;3;4;5;6;7;8;9;10;11;12;13;14;15;16;17;18;19;20;21},{30;25;21;18;16;15;14;13;12;11;10;9;8;7;6;5;4;3;2;1;0}),0)</f>
        <v>0</v>
      </c>
      <c r="AU21" s="72">
        <v>16</v>
      </c>
      <c r="AV21" s="69">
        <f>IF(AU21,LOOKUP(AU21,{1;2;3;4;5;6;7;8;9;10;11;12;13;14;15;16;17;18;19;20;21},{30;25;21;18;16;15;14;13;12;11;10;9;8;7;6;5;4;3;2;1;0}),0)</f>
        <v>5</v>
      </c>
      <c r="AW21" s="70"/>
      <c r="AX21" s="74">
        <f>IF(AW21,LOOKUP(AW21,{1;2;3;4;5;6;7;8;9;10;11;12;13;14;15;16;17;18;19;20;21},{60;50;42;36;32;30;28;26;24;22;20;18;16;14;12;10;8;6;4;2;0}),0)</f>
        <v>0</v>
      </c>
      <c r="AY21" s="70"/>
      <c r="AZ21" s="71">
        <f>IF(AY21,LOOKUP(AY21,{1;2;3;4;5;6;7;8;9;10;11;12;13;14;15;16;17;18;19;20;21},{60;50;42;36;32;30;28;26;24;22;20;18;16;14;12;10;8;6;4;2;0}),0)</f>
        <v>0</v>
      </c>
      <c r="BA21" s="70"/>
      <c r="BB21" s="71">
        <f>IF(BA21,LOOKUP(BA21,{1;2;3;4;5;6;7;8;9;10;11;12;13;14;15;16;17;18;19;20;21},{60;50;42;36;32;30;28;26;24;22;20;18;16;14;12;10;8;6;4;2;0}),0)</f>
        <v>0</v>
      </c>
      <c r="BC21" s="109">
        <f t="shared" si="6"/>
        <v>48</v>
      </c>
    </row>
    <row r="22" spans="1:55" s="108" customFormat="1" ht="16" customHeight="1" x14ac:dyDescent="0.2">
      <c r="A22" s="57">
        <f t="shared" si="0"/>
        <v>17</v>
      </c>
      <c r="B22" s="58">
        <v>3535304</v>
      </c>
      <c r="C22" s="63" t="s">
        <v>447</v>
      </c>
      <c r="D22" s="63" t="s">
        <v>242</v>
      </c>
      <c r="E22" s="125" t="str">
        <f t="shared" si="1"/>
        <v>SophieCALDWELL</v>
      </c>
      <c r="F22" s="62">
        <v>2017</v>
      </c>
      <c r="G22" s="77">
        <v>1990</v>
      </c>
      <c r="H22" s="63" t="str">
        <f t="shared" si="2"/>
        <v>SR</v>
      </c>
      <c r="I22" s="64">
        <f t="shared" si="3"/>
        <v>116</v>
      </c>
      <c r="J22" s="46">
        <f t="shared" si="4"/>
        <v>50</v>
      </c>
      <c r="K22" s="65">
        <f t="shared" si="5"/>
        <v>66</v>
      </c>
      <c r="M22" s="70"/>
      <c r="N22" s="67">
        <f>IF(M22,LOOKUP(M22,{1;2;3;4;5;6;7;8;9;10;11;12;13;14;15;16;17;18;19;20;21},{30;25;21;18;16;15;14;13;12;11;10;9;8;7;6;5;4;3;2;1;0}),0)</f>
        <v>0</v>
      </c>
      <c r="O22" s="70"/>
      <c r="P22" s="69">
        <f>IF(O22,LOOKUP(O22,{1;2;3;4;5;6;7;8;9;10;11;12;13;14;15;16;17;18;19;20;21},{30;25;21;18;16;15;14;13;12;11;10;9;8;7;6;5;4;3;2;1;0}),0)</f>
        <v>0</v>
      </c>
      <c r="Q22" s="70"/>
      <c r="R22" s="67">
        <f>IF(Q22,LOOKUP(Q22,{1;2;3;4;5;6;7;8;9;10;11;12;13;14;15;16;17;18;19;20;21},{30;25;21;18;16;15;14;13;12;11;10;9;8;7;6;5;4;3;2;1;0}),0)</f>
        <v>0</v>
      </c>
      <c r="S22" s="70"/>
      <c r="T22" s="69">
        <f>IF(S22,LOOKUP(S22,{1;2;3;4;5;6;7;8;9;10;11;12;13;14;15;16;17;18;19;20;21},{30;25;21;18;16;15;14;13;12;11;10;9;8;7;6;5;4;3;2;1;0}),0)</f>
        <v>0</v>
      </c>
      <c r="U22" s="70"/>
      <c r="V22" s="71">
        <f>IF(U22,LOOKUP(U22,{1;2;3;4;5;6;7;8;9;10;11;12;13;14;15;16;17;18;19;20;21},{60;50;42;36;32;30;28;26;24;22;20;18;16;14;12;10;8;6;4;2;0}),0)</f>
        <v>0</v>
      </c>
      <c r="W22" s="70"/>
      <c r="X22" s="67">
        <f>IF(W22,LOOKUP(W22,{1;2;3;4;5;6;7;8;9;10;11;12;13;14;15;16;17;18;19;20;21},{60;50;42;36;32;30;28;26;24;22;20;18;16;14;12;10;8;6;4;2;0}),0)</f>
        <v>0</v>
      </c>
      <c r="Y22" s="70"/>
      <c r="Z22" s="71">
        <f>IF(Y22,LOOKUP(Y22,{1;2;3;4;5;6;7;8;9;10;11;12;13;14;15;16;17;18;19;20;21},{60;50;42;36;32;30;28;26;24;22;20;18;16;14;12;10;8;6;4;2;0}),0)</f>
        <v>0</v>
      </c>
      <c r="AA22" s="70"/>
      <c r="AB22" s="67">
        <f>IF(AA22,LOOKUP(AA22,{1;2;3;4;5;6;7;8;9;10;11;12;13;14;15;16;17;18;19;20;21},{60;50;42;36;32;30;28;26;24;22;20;18;16;14;12;10;8;6;4;2;0}),0)</f>
        <v>0</v>
      </c>
      <c r="AC22" s="70"/>
      <c r="AD22" s="67">
        <f>IF(AC22,LOOKUP(AC22,{1;2;3;4;5;6;7;8;9;10;11;12;13;14;15;16;17;18;19;20;21},{30;25;21;18;16;15;14;13;12;11;10;9;8;7;6;5;4;3;2;1;0}),0)</f>
        <v>0</v>
      </c>
      <c r="AE22" s="70"/>
      <c r="AF22" s="69">
        <f>IF(AE22,LOOKUP(AE22,{1;2;3;4;5;6;7;8;9;10;11;12;13;14;15;16;17;18;19;20;21},{30;25;21;18;16;15;14;13;12;11;10;9;8;7;6;5;4;3;2;1;0}),0)</f>
        <v>0</v>
      </c>
      <c r="AG22" s="70"/>
      <c r="AH22" s="67">
        <f>IF(AG22,LOOKUP(AG22,{1;2;3;4;5;6;7;8;9;10;11;12;13;14;15;16;17;18;19;20;21},{30;25;21;18;16;15;14;13;12;11;10;9;8;7;6;5;4;3;2;1;0}),0)</f>
        <v>0</v>
      </c>
      <c r="AI22" s="70"/>
      <c r="AJ22" s="69">
        <f>IF(AI22,LOOKUP(AI22,{1;2;3;4;5;6;7;8;9;10;11;12;13;14;15;16;17;18;19;20;21},{30;25;21;18;16;15;14;13;12;11;10;9;8;7;6;5;4;3;2;1;0}),0)</f>
        <v>0</v>
      </c>
      <c r="AK22" s="70"/>
      <c r="AL22" s="69">
        <f>IF(AK22,LOOKUP(AK22,{1;2;3;4;5;6;7;8;9;10;11;12;13;14;15;16;17;18;19;20;21},{15;12.5;10.5;9;8;7.5;7;6.5;6;5.5;5;4.5;4;3.5;3;2.5;2;1.5;1;0.5;0}),0)</f>
        <v>0</v>
      </c>
      <c r="AM22" s="70"/>
      <c r="AN22" s="73">
        <f>IF(AM22,LOOKUP(AM22,{1;2;3;4;5;6;7;8;9;10;11;12;13;14;15;16;17;18;19;20;21},{15;12.5;10.5;9;8;7.5;7;6.5;6;5.5;5;4.5;4;3.5;3;2.5;2;1.5;1;0.5;0}),0)</f>
        <v>0</v>
      </c>
      <c r="AO22" s="70"/>
      <c r="AP22" s="67">
        <f>IF(AO22,LOOKUP(AO22,{1;2;3;4;5;6;7;8;9;10;11;12;13;14;15;16;17;18;19;20;21},{30;25;21;18;16;15;14;13;12;11;10;9;8;7;6;5;4;3;2;1;0}),0)</f>
        <v>0</v>
      </c>
      <c r="AQ22" s="70"/>
      <c r="AR22" s="69">
        <f>IF(AQ22,LOOKUP(AQ22,{1;2;3;4;5;6;7;8;9;10;11;12;13;14;15;16;17;18;19;20;21},{30;25;21;18;16;15;14;13;12;11;10;9;8;7;6;5;4;3;2;1;0}),0)</f>
        <v>0</v>
      </c>
      <c r="AS22" s="70"/>
      <c r="AT22" s="69">
        <f>IF(AS22,LOOKUP(AS22,{1;2;3;4;5;6;7;8;9;10;11;12;13;14;15;16;17;18;19;20;21},{30;25;21;18;16;15;14;13;12;11;10;9;8;7;6;5;4;3;2;1;0}),0)</f>
        <v>0</v>
      </c>
      <c r="AU22" s="70"/>
      <c r="AV22" s="69">
        <f>IF(AU22,LOOKUP(AU22,{1;2;3;4;5;6;7;8;9;10;11;12;13;14;15;16;17;18;19;20;21},{30;25;21;18;16;15;14;13;12;11;10;9;8;7;6;5;4;3;2;1;0}),0)</f>
        <v>0</v>
      </c>
      <c r="AW22" s="70">
        <v>2</v>
      </c>
      <c r="AX22" s="74">
        <f>IF(AW22,LOOKUP(AW22,{1;2;3;4;5;6;7;8;9;10;11;12;13;14;15;16;17;18;19;20;21},{60;50;42;36;32;30;28;26;24;22;20;18;16;14;12;10;8;6;4;2;0}),0)</f>
        <v>50</v>
      </c>
      <c r="AY22" s="70">
        <v>6</v>
      </c>
      <c r="AZ22" s="71">
        <f>IF(AY22,LOOKUP(AY22,{1;2;3;4;5;6;7;8;9;10;11;12;13;14;15;16;17;18;19;20;21},{60;50;42;36;32;30;28;26;24;22;20;18;16;14;12;10;8;6;4;2;0}),0)</f>
        <v>30</v>
      </c>
      <c r="BA22" s="70">
        <v>4</v>
      </c>
      <c r="BB22" s="71">
        <f>IF(BA22,LOOKUP(BA22,{1;2;3;4;5;6;7;8;9;10;11;12;13;14;15;16;17;18;19;20;21},{60;50;42;36;32;30;28;26;24;22;20;18;16;14;12;10;8;6;4;2;0}),0)</f>
        <v>36</v>
      </c>
      <c r="BC22" s="109">
        <f t="shared" si="6"/>
        <v>36</v>
      </c>
    </row>
    <row r="23" spans="1:55" s="108" customFormat="1" ht="16" customHeight="1" x14ac:dyDescent="0.2">
      <c r="A23" s="57">
        <f t="shared" si="0"/>
        <v>18</v>
      </c>
      <c r="B23" s="58">
        <v>1365857</v>
      </c>
      <c r="C23" s="63" t="s">
        <v>628</v>
      </c>
      <c r="D23" s="125" t="s">
        <v>629</v>
      </c>
      <c r="E23" s="125" t="str">
        <f t="shared" si="1"/>
        <v>KikkanRANDALL</v>
      </c>
      <c r="F23" s="126">
        <v>2017</v>
      </c>
      <c r="G23" s="128">
        <v>1982</v>
      </c>
      <c r="H23" s="63" t="str">
        <f t="shared" si="2"/>
        <v>SR</v>
      </c>
      <c r="I23" s="64">
        <f t="shared" si="3"/>
        <v>114</v>
      </c>
      <c r="J23" s="46">
        <f t="shared" si="4"/>
        <v>30</v>
      </c>
      <c r="K23" s="65">
        <f t="shared" si="5"/>
        <v>84</v>
      </c>
      <c r="M23" s="70"/>
      <c r="N23" s="67">
        <f>IF(M23,LOOKUP(M23,{1;2;3;4;5;6;7;8;9;10;11;12;13;14;15;16;17;18;19;20;21},{30;25;21;18;16;15;14;13;12;11;10;9;8;7;6;5;4;3;2;1;0}),0)</f>
        <v>0</v>
      </c>
      <c r="O23" s="70"/>
      <c r="P23" s="69">
        <f>IF(O23,LOOKUP(O23,{1;2;3;4;5;6;7;8;9;10;11;12;13;14;15;16;17;18;19;20;21},{30;25;21;18;16;15;14;13;12;11;10;9;8;7;6;5;4;3;2;1;0}),0)</f>
        <v>0</v>
      </c>
      <c r="Q23" s="70"/>
      <c r="R23" s="67">
        <f>IF(Q23,LOOKUP(Q23,{1;2;3;4;5;6;7;8;9;10;11;12;13;14;15;16;17;18;19;20;21},{30;25;21;18;16;15;14;13;12;11;10;9;8;7;6;5;4;3;2;1;0}),0)</f>
        <v>0</v>
      </c>
      <c r="S23" s="70"/>
      <c r="T23" s="69">
        <f>IF(S23,LOOKUP(S23,{1;2;3;4;5;6;7;8;9;10;11;12;13;14;15;16;17;18;19;20;21},{30;25;21;18;16;15;14;13;12;11;10;9;8;7;6;5;4;3;2;1;0}),0)</f>
        <v>0</v>
      </c>
      <c r="U23" s="70"/>
      <c r="V23" s="71">
        <f>IF(U23,LOOKUP(U23,{1;2;3;4;5;6;7;8;9;10;11;12;13;14;15;16;17;18;19;20;21},{60;50;42;36;32;30;28;26;24;22;20;18;16;14;12;10;8;6;4;2;0}),0)</f>
        <v>0</v>
      </c>
      <c r="W23" s="70"/>
      <c r="X23" s="67">
        <f>IF(W23,LOOKUP(W23,{1;2;3;4;5;6;7;8;9;10;11;12;13;14;15;16;17;18;19;20;21},{60;50;42;36;32;30;28;26;24;22;20;18;16;14;12;10;8;6;4;2;0}),0)</f>
        <v>0</v>
      </c>
      <c r="Y23" s="70"/>
      <c r="Z23" s="71">
        <f>IF(Y23,LOOKUP(Y23,{1;2;3;4;5;6;7;8;9;10;11;12;13;14;15;16;17;18;19;20;21},{60;50;42;36;32;30;28;26;24;22;20;18;16;14;12;10;8;6;4;2;0}),0)</f>
        <v>0</v>
      </c>
      <c r="AA23" s="70"/>
      <c r="AB23" s="67">
        <f>IF(AA23,LOOKUP(AA23,{1;2;3;4;5;6;7;8;9;10;11;12;13;14;15;16;17;18;19;20;21},{60;50;42;36;32;30;28;26;24;22;20;18;16;14;12;10;8;6;4;2;0}),0)</f>
        <v>0</v>
      </c>
      <c r="AC23" s="70"/>
      <c r="AD23" s="67">
        <f>IF(AC23,LOOKUP(AC23,{1;2;3;4;5;6;7;8;9;10;11;12;13;14;15;16;17;18;19;20;21},{30;25;21;18;16;15;14;13;12;11;10;9;8;7;6;5;4;3;2;1;0}),0)</f>
        <v>0</v>
      </c>
      <c r="AE23" s="70"/>
      <c r="AF23" s="69">
        <f>IF(AE23,LOOKUP(AE23,{1;2;3;4;5;6;7;8;9;10;11;12;13;14;15;16;17;18;19;20;21},{30;25;21;18;16;15;14;13;12;11;10;9;8;7;6;5;4;3;2;1;0}),0)</f>
        <v>0</v>
      </c>
      <c r="AG23" s="70"/>
      <c r="AH23" s="67">
        <f>IF(AG23,LOOKUP(AG23,{1;2;3;4;5;6;7;8;9;10;11;12;13;14;15;16;17;18;19;20;21},{30;25;21;18;16;15;14;13;12;11;10;9;8;7;6;5;4;3;2;1;0}),0)</f>
        <v>0</v>
      </c>
      <c r="AI23" s="70"/>
      <c r="AJ23" s="69">
        <f>IF(AI23,LOOKUP(AI23,{1;2;3;4;5;6;7;8;9;10;11;12;13;14;15;16;17;18;19;20;21},{30;25;21;18;16;15;14;13;12;11;10;9;8;7;6;5;4;3;2;1;0}),0)</f>
        <v>0</v>
      </c>
      <c r="AK23" s="70"/>
      <c r="AL23" s="69">
        <f>IF(AK23,LOOKUP(AK23,{1;2;3;4;5;6;7;8;9;10;11;12;13;14;15;16;17;18;19;20;21},{15;12.5;10.5;9;8;7.5;7;6.5;6;5.5;5;4.5;4;3.5;3;2.5;2;1.5;1;0.5;0}),0)</f>
        <v>0</v>
      </c>
      <c r="AM23" s="70"/>
      <c r="AN23" s="73">
        <f>IF(AM23,LOOKUP(AM23,{1;2;3;4;5;6;7;8;9;10;11;12;13;14;15;16;17;18;19;20;21},{15;12.5;10.5;9;8;7.5;7;6.5;6;5.5;5;4.5;4;3.5;3;2.5;2;1.5;1;0.5;0}),0)</f>
        <v>0</v>
      </c>
      <c r="AO23" s="70"/>
      <c r="AP23" s="67">
        <f>IF(AO23,LOOKUP(AO23,{1;2;3;4;5;6;7;8;9;10;11;12;13;14;15;16;17;18;19;20;21},{30;25;21;18;16;15;14;13;12;11;10;9;8;7;6;5;4;3;2;1;0}),0)</f>
        <v>0</v>
      </c>
      <c r="AQ23" s="70"/>
      <c r="AR23" s="69">
        <f>IF(AQ23,LOOKUP(AQ23,{1;2;3;4;5;6;7;8;9;10;11;12;13;14;15;16;17;18;19;20;21},{30;25;21;18;16;15;14;13;12;11;10;9;8;7;6;5;4;3;2;1;0}),0)</f>
        <v>0</v>
      </c>
      <c r="AS23" s="70"/>
      <c r="AT23" s="69">
        <f>IF(AS23,LOOKUP(AS23,{1;2;3;4;5;6;7;8;9;10;11;12;13;14;15;16;17;18;19;20;21},{30;25;21;18;16;15;14;13;12;11;10;9;8;7;6;5;4;3;2;1;0}),0)</f>
        <v>0</v>
      </c>
      <c r="AU23" s="70"/>
      <c r="AV23" s="69">
        <f>IF(AU23,LOOKUP(AU23,{1;2;3;4;5;6;7;8;9;10;11;12;13;14;15;16;17;18;19;20;21},{30;25;21;18;16;15;14;13;12;11;10;9;8;7;6;5;4;3;2;1;0}),0)</f>
        <v>0</v>
      </c>
      <c r="AW23" s="70">
        <v>6</v>
      </c>
      <c r="AX23" s="74">
        <f>IF(AW23,LOOKUP(AW23,{1;2;3;4;5;6;7;8;9;10;11;12;13;14;15;16;17;18;19;20;21},{60;50;42;36;32;30;28;26;24;22;20;18;16;14;12;10;8;6;4;2;0}),0)</f>
        <v>30</v>
      </c>
      <c r="AY23" s="70">
        <v>3</v>
      </c>
      <c r="AZ23" s="71">
        <f>IF(AY23,LOOKUP(AY23,{1;2;3;4;5;6;7;8;9;10;11;12;13;14;15;16;17;18;19;20;21},{60;50;42;36;32;30;28;26;24;22;20;18;16;14;12;10;8;6;4;2;0}),0)</f>
        <v>42</v>
      </c>
      <c r="BA23" s="70">
        <v>3</v>
      </c>
      <c r="BB23" s="71">
        <f>IF(BA23,LOOKUP(BA23,{1;2;3;4;5;6;7;8;9;10;11;12;13;14;15;16;17;18;19;20;21},{60;50;42;36;32;30;28;26;24;22;20;18;16;14;12;10;8;6;4;2;0}),0)</f>
        <v>42</v>
      </c>
      <c r="BC23" s="109">
        <f t="shared" si="6"/>
        <v>42</v>
      </c>
    </row>
    <row r="24" spans="1:55" s="108" customFormat="1" ht="16" customHeight="1" x14ac:dyDescent="0.2">
      <c r="A24" s="57">
        <f t="shared" si="0"/>
        <v>19</v>
      </c>
      <c r="B24" s="58">
        <v>3185551</v>
      </c>
      <c r="C24" s="63" t="s">
        <v>365</v>
      </c>
      <c r="D24" s="63" t="s">
        <v>366</v>
      </c>
      <c r="E24" s="125" t="str">
        <f t="shared" si="1"/>
        <v>JasmiJOENSUU</v>
      </c>
      <c r="F24" s="62">
        <v>2017</v>
      </c>
      <c r="G24" s="58">
        <v>1996</v>
      </c>
      <c r="H24" s="63" t="str">
        <f t="shared" si="2"/>
        <v>U23</v>
      </c>
      <c r="I24" s="64">
        <f t="shared" si="3"/>
        <v>112</v>
      </c>
      <c r="J24" s="46">
        <f t="shared" si="4"/>
        <v>112</v>
      </c>
      <c r="K24" s="65">
        <f t="shared" si="5"/>
        <v>0</v>
      </c>
      <c r="M24" s="70"/>
      <c r="N24" s="67">
        <f>IF(M24,LOOKUP(M24,{1;2;3;4;5;6;7;8;9;10;11;12;13;14;15;16;17;18;19;20;21},{30;25;21;18;16;15;14;13;12;11;10;9;8;7;6;5;4;3;2;1;0}),0)</f>
        <v>0</v>
      </c>
      <c r="O24" s="70"/>
      <c r="P24" s="69">
        <f>IF(O24,LOOKUP(O24,{1;2;3;4;5;6;7;8;9;10;11;12;13;14;15;16;17;18;19;20;21},{30;25;21;18;16;15;14;13;12;11;10;9;8;7;6;5;4;3;2;1;0}),0)</f>
        <v>0</v>
      </c>
      <c r="Q24" s="72">
        <v>9</v>
      </c>
      <c r="R24" s="67">
        <f>IF(Q24,LOOKUP(Q24,{1;2;3;4;5;6;7;8;9;10;11;12;13;14;15;16;17;18;19;20;21},{30;25;21;18;16;15;14;13;12;11;10;9;8;7;6;5;4;3;2;1;0}),0)</f>
        <v>12</v>
      </c>
      <c r="S24" s="70"/>
      <c r="T24" s="69">
        <f>IF(S24,LOOKUP(S24,{1;2;3;4;5;6;7;8;9;10;11;12;13;14;15;16;17;18;19;20;21},{30;25;21;18;16;15;14;13;12;11;10;9;8;7;6;5;4;3;2;1;0}),0)</f>
        <v>0</v>
      </c>
      <c r="U24" s="70"/>
      <c r="V24" s="71">
        <f>IF(U24,LOOKUP(U24,{1;2;3;4;5;6;7;8;9;10;11;12;13;14;15;16;17;18;19;20;21},{60;50;42;36;32;30;28;26;24;22;20;18;16;14;12;10;8;6;4;2;0}),0)</f>
        <v>0</v>
      </c>
      <c r="W24" s="72">
        <v>2</v>
      </c>
      <c r="X24" s="67">
        <f>IF(W24,LOOKUP(W24,{1;2;3;4;5;6;7;8;9;10;11;12;13;14;15;16;17;18;19;20;21},{60;50;42;36;32;30;28;26;24;22;20;18;16;14;12;10;8;6;4;2;0}),0)</f>
        <v>50</v>
      </c>
      <c r="Y24" s="70"/>
      <c r="Z24" s="71">
        <f>IF(Y24,LOOKUP(Y24,{1;2;3;4;5;6;7;8;9;10;11;12;13;14;15;16;17;18;19;20;21},{60;50;42;36;32;30;28;26;24;22;20;18;16;14;12;10;8;6;4;2;0}),0)</f>
        <v>0</v>
      </c>
      <c r="AA24" s="72">
        <v>2</v>
      </c>
      <c r="AB24" s="67">
        <f>IF(AA24,LOOKUP(AA24,{1;2;3;4;5;6;7;8;9;10;11;12;13;14;15;16;17;18;19;20;21},{60;50;42;36;32;30;28;26;24;22;20;18;16;14;12;10;8;6;4;2;0}),0)</f>
        <v>50</v>
      </c>
      <c r="AC24" s="70"/>
      <c r="AD24" s="67">
        <f>IF(AC24,LOOKUP(AC24,{1;2;3;4;5;6;7;8;9;10;11;12;13;14;15;16;17;18;19;20;21},{30;25;21;18;16;15;14;13;12;11;10;9;8;7;6;5;4;3;2;1;0}),0)</f>
        <v>0</v>
      </c>
      <c r="AE24" s="70"/>
      <c r="AF24" s="69">
        <f>IF(AE24,LOOKUP(AE24,{1;2;3;4;5;6;7;8;9;10;11;12;13;14;15;16;17;18;19;20;21},{30;25;21;18;16;15;14;13;12;11;10;9;8;7;6;5;4;3;2;1;0}),0)</f>
        <v>0</v>
      </c>
      <c r="AG24" s="70"/>
      <c r="AH24" s="67">
        <f>IF(AG24,LOOKUP(AG24,{1;2;3;4;5;6;7;8;9;10;11;12;13;14;15;16;17;18;19;20;21},{30;25;21;18;16;15;14;13;12;11;10;9;8;7;6;5;4;3;2;1;0}),0)</f>
        <v>0</v>
      </c>
      <c r="AI24" s="70"/>
      <c r="AJ24" s="69">
        <f>IF(AI24,LOOKUP(AI24,{1;2;3;4;5;6;7;8;9;10;11;12;13;14;15;16;17;18;19;20;21},{30;25;21;18;16;15;14;13;12;11;10;9;8;7;6;5;4;3;2;1;0}),0)</f>
        <v>0</v>
      </c>
      <c r="AK24" s="70"/>
      <c r="AL24" s="69">
        <f>IF(AK24,LOOKUP(AK24,{1;2;3;4;5;6;7;8;9;10;11;12;13;14;15;16;17;18;19;20;21},{15;12.5;10.5;9;8;7.5;7;6.5;6;5.5;5;4.5;4;3.5;3;2.5;2;1.5;1;0.5;0}),0)</f>
        <v>0</v>
      </c>
      <c r="AM24" s="70"/>
      <c r="AN24" s="73">
        <f>IF(AM24,LOOKUP(AM24,{1;2;3;4;5;6;7;8;9;10;11;12;13;14;15;16;17;18;19;20;21},{15;12.5;10.5;9;8;7.5;7;6.5;6;5.5;5;4.5;4;3.5;3;2.5;2;1.5;1;0.5;0}),0)</f>
        <v>0</v>
      </c>
      <c r="AO24" s="70"/>
      <c r="AP24" s="67">
        <f>IF(AO24,LOOKUP(AO24,{1;2;3;4;5;6;7;8;9;10;11;12;13;14;15;16;17;18;19;20;21},{30;25;21;18;16;15;14;13;12;11;10;9;8;7;6;5;4;3;2;1;0}),0)</f>
        <v>0</v>
      </c>
      <c r="AQ24" s="70"/>
      <c r="AR24" s="69">
        <f>IF(AQ24,LOOKUP(AQ24,{1;2;3;4;5;6;7;8;9;10;11;12;13;14;15;16;17;18;19;20;21},{30;25;21;18;16;15;14;13;12;11;10;9;8;7;6;5;4;3;2;1;0}),0)</f>
        <v>0</v>
      </c>
      <c r="AS24" s="70"/>
      <c r="AT24" s="69">
        <f>IF(AS24,LOOKUP(AS24,{1;2;3;4;5;6;7;8;9;10;11;12;13;14;15;16;17;18;19;20;21},{30;25;21;18;16;15;14;13;12;11;10;9;8;7;6;5;4;3;2;1;0}),0)</f>
        <v>0</v>
      </c>
      <c r="AU24" s="70"/>
      <c r="AV24" s="69">
        <f>IF(AU24,LOOKUP(AU24,{1;2;3;4;5;6;7;8;9;10;11;12;13;14;15;16;17;18;19;20;21},{30;25;21;18;16;15;14;13;12;11;10;9;8;7;6;5;4;3;2;1;0}),0)</f>
        <v>0</v>
      </c>
      <c r="AW24" s="70"/>
      <c r="AX24" s="74">
        <f>IF(AW24,LOOKUP(AW24,{1;2;3;4;5;6;7;8;9;10;11;12;13;14;15;16;17;18;19;20;21},{60;50;42;36;32;30;28;26;24;22;20;18;16;14;12;10;8;6;4;2;0}),0)</f>
        <v>0</v>
      </c>
      <c r="AY24" s="70"/>
      <c r="AZ24" s="71">
        <f>IF(AY24,LOOKUP(AY24,{1;2;3;4;5;6;7;8;9;10;11;12;13;14;15;16;17;18;19;20;21},{60;50;42;36;32;30;28;26;24;22;20;18;16;14;12;10;8;6;4;2;0}),0)</f>
        <v>0</v>
      </c>
      <c r="BA24" s="70"/>
      <c r="BB24" s="71">
        <f>IF(BA24,LOOKUP(BA24,{1;2;3;4;5;6;7;8;9;10;11;12;13;14;15;16;17;18;19;20;21},{60;50;42;36;32;30;28;26;24;22;20;18;16;14;12;10;8;6;4;2;0}),0)</f>
        <v>0</v>
      </c>
      <c r="BC24" s="109">
        <f t="shared" si="6"/>
        <v>100</v>
      </c>
    </row>
    <row r="25" spans="1:55" s="108" customFormat="1" ht="16" customHeight="1" x14ac:dyDescent="0.2">
      <c r="A25" s="57">
        <f t="shared" si="0"/>
        <v>20</v>
      </c>
      <c r="B25" s="58">
        <v>3155270</v>
      </c>
      <c r="C25" s="63" t="s">
        <v>370</v>
      </c>
      <c r="D25" s="63" t="s">
        <v>371</v>
      </c>
      <c r="E25" s="125" t="str">
        <f t="shared" si="1"/>
        <v>PetraHYNCICOVA</v>
      </c>
      <c r="F25" s="62">
        <v>2017</v>
      </c>
      <c r="G25" s="77"/>
      <c r="H25" s="63" t="str">
        <f t="shared" si="2"/>
        <v/>
      </c>
      <c r="I25" s="64">
        <f t="shared" si="3"/>
        <v>106</v>
      </c>
      <c r="J25" s="46">
        <f t="shared" si="4"/>
        <v>74</v>
      </c>
      <c r="K25" s="65">
        <f t="shared" si="5"/>
        <v>32</v>
      </c>
      <c r="M25" s="70"/>
      <c r="N25" s="67">
        <f>IF(M25,LOOKUP(M25,{1;2;3;4;5;6;7;8;9;10;11;12;13;14;15;16;17;18;19;20;21},{30;25;21;18;16;15;14;13;12;11;10;9;8;7;6;5;4;3;2;1;0}),0)</f>
        <v>0</v>
      </c>
      <c r="O25" s="70"/>
      <c r="P25" s="69">
        <f>IF(O25,LOOKUP(O25,{1;2;3;4;5;6;7;8;9;10;11;12;13;14;15;16;17;18;19;20;21},{30;25;21;18;16;15;14;13;12;11;10;9;8;7;6;5;4;3;2;1;0}),0)</f>
        <v>0</v>
      </c>
      <c r="Q25" s="70"/>
      <c r="R25" s="67">
        <f>IF(Q25,LOOKUP(Q25,{1;2;3;4;5;6;7;8;9;10;11;12;13;14;15;16;17;18;19;20;21},{30;25;21;18;16;15;14;13;12;11;10;9;8;7;6;5;4;3;2;1;0}),0)</f>
        <v>0</v>
      </c>
      <c r="S25" s="70"/>
      <c r="T25" s="69">
        <f>IF(S25,LOOKUP(S25,{1;2;3;4;5;6;7;8;9;10;11;12;13;14;15;16;17;18;19;20;21},{30;25;21;18;16;15;14;13;12;11;10;9;8;7;6;5;4;3;2;1;0}),0)</f>
        <v>0</v>
      </c>
      <c r="U25" s="72">
        <v>5</v>
      </c>
      <c r="V25" s="71">
        <f>IF(U25,LOOKUP(U25,{1;2;3;4;5;6;7;8;9;10;11;12;13;14;15;16;17;18;19;20;21},{60;50;42;36;32;30;28;26;24;22;20;18;16;14;12;10;8;6;4;2;0}),0)</f>
        <v>32</v>
      </c>
      <c r="W25" s="72">
        <v>3</v>
      </c>
      <c r="X25" s="67">
        <f>IF(W25,LOOKUP(W25,{1;2;3;4;5;6;7;8;9;10;11;12;13;14;15;16;17;18;19;20;21},{60;50;42;36;32;30;28;26;24;22;20;18;16;14;12;10;8;6;4;2;0}),0)</f>
        <v>42</v>
      </c>
      <c r="Y25" s="70"/>
      <c r="Z25" s="71">
        <f>IF(Y25,LOOKUP(Y25,{1;2;3;4;5;6;7;8;9;10;11;12;13;14;15;16;17;18;19;20;21},{60;50;42;36;32;30;28;26;24;22;20;18;16;14;12;10;8;6;4;2;0}),0)</f>
        <v>0</v>
      </c>
      <c r="AA25" s="72">
        <v>5</v>
      </c>
      <c r="AB25" s="67">
        <f>IF(AA25,LOOKUP(AA25,{1;2;3;4;5;6;7;8;9;10;11;12;13;14;15;16;17;18;19;20;21},{60;50;42;36;32;30;28;26;24;22;20;18;16;14;12;10;8;6;4;2;0}),0)</f>
        <v>32</v>
      </c>
      <c r="AC25" s="70"/>
      <c r="AD25" s="67">
        <f>IF(AC25,LOOKUP(AC25,{1;2;3;4;5;6;7;8;9;10;11;12;13;14;15;16;17;18;19;20;21},{30;25;21;18;16;15;14;13;12;11;10;9;8;7;6;5;4;3;2;1;0}),0)</f>
        <v>0</v>
      </c>
      <c r="AE25" s="70"/>
      <c r="AF25" s="69">
        <f>IF(AE25,LOOKUP(AE25,{1;2;3;4;5;6;7;8;9;10;11;12;13;14;15;16;17;18;19;20;21},{30;25;21;18;16;15;14;13;12;11;10;9;8;7;6;5;4;3;2;1;0}),0)</f>
        <v>0</v>
      </c>
      <c r="AG25" s="70"/>
      <c r="AH25" s="67">
        <f>IF(AG25,LOOKUP(AG25,{1;2;3;4;5;6;7;8;9;10;11;12;13;14;15;16;17;18;19;20;21},{30;25;21;18;16;15;14;13;12;11;10;9;8;7;6;5;4;3;2;1;0}),0)</f>
        <v>0</v>
      </c>
      <c r="AI25" s="70"/>
      <c r="AJ25" s="69">
        <f>IF(AI25,LOOKUP(AI25,{1;2;3;4;5;6;7;8;9;10;11;12;13;14;15;16;17;18;19;20;21},{30;25;21;18;16;15;14;13;12;11;10;9;8;7;6;5;4;3;2;1;0}),0)</f>
        <v>0</v>
      </c>
      <c r="AK25" s="70"/>
      <c r="AL25" s="69">
        <f>IF(AK25,LOOKUP(AK25,{1;2;3;4;5;6;7;8;9;10;11;12;13;14;15;16;17;18;19;20;21},{15;12.5;10.5;9;8;7.5;7;6.5;6;5.5;5;4.5;4;3.5;3;2.5;2;1.5;1;0.5;0}),0)</f>
        <v>0</v>
      </c>
      <c r="AM25" s="70"/>
      <c r="AN25" s="73">
        <f>IF(AM25,LOOKUP(AM25,{1;2;3;4;5;6;7;8;9;10;11;12;13;14;15;16;17;18;19;20;21},{15;12.5;10.5;9;8;7.5;7;6.5;6;5.5;5;4.5;4;3.5;3;2.5;2;1.5;1;0.5;0}),0)</f>
        <v>0</v>
      </c>
      <c r="AO25" s="70"/>
      <c r="AP25" s="67">
        <f>IF(AO25,LOOKUP(AO25,{1;2;3;4;5;6;7;8;9;10;11;12;13;14;15;16;17;18;19;20;21},{30;25;21;18;16;15;14;13;12;11;10;9;8;7;6;5;4;3;2;1;0}),0)</f>
        <v>0</v>
      </c>
      <c r="AQ25" s="70"/>
      <c r="AR25" s="69">
        <f>IF(AQ25,LOOKUP(AQ25,{1;2;3;4;5;6;7;8;9;10;11;12;13;14;15;16;17;18;19;20;21},{30;25;21;18;16;15;14;13;12;11;10;9;8;7;6;5;4;3;2;1;0}),0)</f>
        <v>0</v>
      </c>
      <c r="AS25" s="70"/>
      <c r="AT25" s="69">
        <f>IF(AS25,LOOKUP(AS25,{1;2;3;4;5;6;7;8;9;10;11;12;13;14;15;16;17;18;19;20;21},{30;25;21;18;16;15;14;13;12;11;10;9;8;7;6;5;4;3;2;1;0}),0)</f>
        <v>0</v>
      </c>
      <c r="AU25" s="70"/>
      <c r="AV25" s="69">
        <f>IF(AU25,LOOKUP(AU25,{1;2;3;4;5;6;7;8;9;10;11;12;13;14;15;16;17;18;19;20;21},{30;25;21;18;16;15;14;13;12;11;10;9;8;7;6;5;4;3;2;1;0}),0)</f>
        <v>0</v>
      </c>
      <c r="AW25" s="70"/>
      <c r="AX25" s="74">
        <f>IF(AW25,LOOKUP(AW25,{1;2;3;4;5;6;7;8;9;10;11;12;13;14;15;16;17;18;19;20;21},{60;50;42;36;32;30;28;26;24;22;20;18;16;14;12;10;8;6;4;2;0}),0)</f>
        <v>0</v>
      </c>
      <c r="AY25" s="70"/>
      <c r="AZ25" s="71">
        <f>IF(AY25,LOOKUP(AY25,{1;2;3;4;5;6;7;8;9;10;11;12;13;14;15;16;17;18;19;20;21},{60;50;42;36;32;30;28;26;24;22;20;18;16;14;12;10;8;6;4;2;0}),0)</f>
        <v>0</v>
      </c>
      <c r="BA25" s="70"/>
      <c r="BB25" s="71">
        <f>IF(BA25,LOOKUP(BA25,{1;2;3;4;5;6;7;8;9;10;11;12;13;14;15;16;17;18;19;20;21},{60;50;42;36;32;30;28;26;24;22;20;18;16;14;12;10;8;6;4;2;0}),0)</f>
        <v>0</v>
      </c>
      <c r="BC25" s="109">
        <f t="shared" si="6"/>
        <v>106</v>
      </c>
    </row>
    <row r="26" spans="1:55" s="108" customFormat="1" ht="16" customHeight="1" x14ac:dyDescent="0.2">
      <c r="A26" s="57">
        <f t="shared" si="0"/>
        <v>21</v>
      </c>
      <c r="B26" s="58">
        <v>3535601</v>
      </c>
      <c r="C26" s="63" t="s">
        <v>388</v>
      </c>
      <c r="D26" s="125" t="s">
        <v>110</v>
      </c>
      <c r="E26" s="125" t="str">
        <f t="shared" si="1"/>
        <v>KatharineOGDEN</v>
      </c>
      <c r="F26" s="126">
        <v>2017</v>
      </c>
      <c r="G26" s="128">
        <v>1997</v>
      </c>
      <c r="H26" s="63" t="str">
        <f t="shared" si="2"/>
        <v>U23</v>
      </c>
      <c r="I26" s="64">
        <f t="shared" si="3"/>
        <v>98</v>
      </c>
      <c r="J26" s="46">
        <f t="shared" si="4"/>
        <v>36</v>
      </c>
      <c r="K26" s="65">
        <f t="shared" si="5"/>
        <v>62</v>
      </c>
      <c r="M26" s="72">
        <v>12</v>
      </c>
      <c r="N26" s="67">
        <f>IF(M26,LOOKUP(M26,{1;2;3;4;5;6;7;8;9;10;11;12;13;14;15;16;17;18;19;20;21},{30;25;21;18;16;15;14;13;12;11;10;9;8;7;6;5;4;3;2;1;0}),0)</f>
        <v>9</v>
      </c>
      <c r="O26" s="72">
        <v>5</v>
      </c>
      <c r="P26" s="69">
        <f>IF(O26,LOOKUP(O26,{1;2;3;4;5;6;7;8;9;10;11;12;13;14;15;16;17;18;19;20;21},{30;25;21;18;16;15;14;13;12;11;10;9;8;7;6;5;4;3;2;1;0}),0)</f>
        <v>16</v>
      </c>
      <c r="Q26" s="72">
        <v>8</v>
      </c>
      <c r="R26" s="67">
        <f>IF(Q26,LOOKUP(Q26,{1;2;3;4;5;6;7;8;9;10;11;12;13;14;15;16;17;18;19;20;21},{30;25;21;18;16;15;14;13;12;11;10;9;8;7;6;5;4;3;2;1;0}),0)</f>
        <v>13</v>
      </c>
      <c r="S26" s="72">
        <v>4</v>
      </c>
      <c r="T26" s="69">
        <f>IF(S26,LOOKUP(S26,{1;2;3;4;5;6;7;8;9;10;11;12;13;14;15;16;17;18;19;20;21},{30;25;21;18;16;15;14;13;12;11;10;9;8;7;6;5;4;3;2;1;0}),0)</f>
        <v>18</v>
      </c>
      <c r="U26" s="70"/>
      <c r="V26" s="71">
        <f>IF(U26,LOOKUP(U26,{1;2;3;4;5;6;7;8;9;10;11;12;13;14;15;16;17;18;19;20;21},{60;50;42;36;32;30;28;26;24;22;20;18;16;14;12;10;8;6;4;2;0}),0)</f>
        <v>0</v>
      </c>
      <c r="W26" s="70"/>
      <c r="X26" s="67">
        <f>IF(W26,LOOKUP(W26,{1;2;3;4;5;6;7;8;9;10;11;12;13;14;15;16;17;18;19;20;21},{60;50;42;36;32;30;28;26;24;22;20;18;16;14;12;10;8;6;4;2;0}),0)</f>
        <v>0</v>
      </c>
      <c r="Y26" s="70"/>
      <c r="Z26" s="71">
        <f>IF(Y26,LOOKUP(Y26,{1;2;3;4;5;6;7;8;9;10;11;12;13;14;15;16;17;18;19;20;21},{60;50;42;36;32;30;28;26;24;22;20;18;16;14;12;10;8;6;4;2;0}),0)</f>
        <v>0</v>
      </c>
      <c r="AA26" s="70"/>
      <c r="AB26" s="67">
        <f>IF(AA26,LOOKUP(AA26,{1;2;3;4;5;6;7;8;9;10;11;12;13;14;15;16;17;18;19;20;21},{60;50;42;36;32;30;28;26;24;22;20;18;16;14;12;10;8;6;4;2;0}),0)</f>
        <v>0</v>
      </c>
      <c r="AC26" s="70"/>
      <c r="AD26" s="67">
        <f>IF(AC26,LOOKUP(AC26,{1;2;3;4;5;6;7;8;9;10;11;12;13;14;15;16;17;18;19;20;21},{30;25;21;18;16;15;14;13;12;11;10;9;8;7;6;5;4;3;2;1;0}),0)</f>
        <v>0</v>
      </c>
      <c r="AE26" s="70"/>
      <c r="AF26" s="69">
        <f>IF(AE26,LOOKUP(AE26,{1;2;3;4;5;6;7;8;9;10;11;12;13;14;15;16;17;18;19;20;21},{30;25;21;18;16;15;14;13;12;11;10;9;8;7;6;5;4;3;2;1;0}),0)</f>
        <v>0</v>
      </c>
      <c r="AG26" s="70"/>
      <c r="AH26" s="67">
        <f>IF(AG26,LOOKUP(AG26,{1;2;3;4;5;6;7;8;9;10;11;12;13;14;15;16;17;18;19;20;21},{30;25;21;18;16;15;14;13;12;11;10;9;8;7;6;5;4;3;2;1;0}),0)</f>
        <v>0</v>
      </c>
      <c r="AI26" s="70"/>
      <c r="AJ26" s="69">
        <f>IF(AI26,LOOKUP(AI26,{1;2;3;4;5;6;7;8;9;10;11;12;13;14;15;16;17;18;19;20;21},{30;25;21;18;16;15;14;13;12;11;10;9;8;7;6;5;4;3;2;1;0}),0)</f>
        <v>0</v>
      </c>
      <c r="AK26" s="70"/>
      <c r="AL26" s="69">
        <f>IF(AK26,LOOKUP(AK26,{1;2;3;4;5;6;7;8;9;10;11;12;13;14;15;16;17;18;19;20;21},{15;12.5;10.5;9;8;7.5;7;6.5;6;5.5;5;4.5;4;3.5;3;2.5;2;1.5;1;0.5;0}),0)</f>
        <v>0</v>
      </c>
      <c r="AM26" s="70"/>
      <c r="AN26" s="73">
        <f>IF(AM26,LOOKUP(AM26,{1;2;3;4;5;6;7;8;9;10;11;12;13;14;15;16;17;18;19;20;21},{15;12.5;10.5;9;8;7.5;7;6.5;6;5.5;5;4.5;4;3.5;3;2.5;2;1.5;1;0.5;0}),0)</f>
        <v>0</v>
      </c>
      <c r="AO26" s="70"/>
      <c r="AP26" s="67">
        <f>IF(AO26,LOOKUP(AO26,{1;2;3;4;5;6;7;8;9;10;11;12;13;14;15;16;17;18;19;20;21},{30;25;21;18;16;15;14;13;12;11;10;9;8;7;6;5;4;3;2;1;0}),0)</f>
        <v>0</v>
      </c>
      <c r="AQ26" s="70"/>
      <c r="AR26" s="69">
        <f>IF(AQ26,LOOKUP(AQ26,{1;2;3;4;5;6;7;8;9;10;11;12;13;14;15;16;17;18;19;20;21},{30;25;21;18;16;15;14;13;12;11;10;9;8;7;6;5;4;3;2;1;0}),0)</f>
        <v>0</v>
      </c>
      <c r="AS26" s="70"/>
      <c r="AT26" s="69">
        <f>IF(AS26,LOOKUP(AS26,{1;2;3;4;5;6;7;8;9;10;11;12;13;14;15;16;17;18;19;20;21},{30;25;21;18;16;15;14;13;12;11;10;9;8;7;6;5;4;3;2;1;0}),0)</f>
        <v>0</v>
      </c>
      <c r="AU26" s="70"/>
      <c r="AV26" s="69">
        <f>IF(AU26,LOOKUP(AU26,{1;2;3;4;5;6;7;8;9;10;11;12;13;14;15;16;17;18;19;20;21},{30;25;21;18;16;15;14;13;12;11;10;9;8;7;6;5;4;3;2;1;0}),0)</f>
        <v>0</v>
      </c>
      <c r="AW26" s="70">
        <v>14</v>
      </c>
      <c r="AX26" s="74">
        <f>IF(AW26,LOOKUP(AW26,{1;2;3;4;5;6;7;8;9;10;11;12;13;14;15;16;17;18;19;20;21},{60;50;42;36;32;30;28;26;24;22;20;18;16;14;12;10;8;6;4;2;0}),0)</f>
        <v>14</v>
      </c>
      <c r="AY26" s="70">
        <v>7</v>
      </c>
      <c r="AZ26" s="71">
        <f>IF(AY26,LOOKUP(AY26,{1;2;3;4;5;6;7;8;9;10;11;12;13;14;15;16;17;18;19;20;21},{60;50;42;36;32;30;28;26;24;22;20;18;16;14;12;10;8;6;4;2;0}),0)</f>
        <v>28</v>
      </c>
      <c r="BA26" s="70"/>
      <c r="BB26" s="71">
        <f>IF(BA26,LOOKUP(BA26,{1;2;3;4;5;6;7;8;9;10;11;12;13;14;15;16;17;18;19;20;21},{60;50;42;36;32;30;28;26;24;22;20;18;16;14;12;10;8;6;4;2;0}),0)</f>
        <v>0</v>
      </c>
      <c r="BC26" s="109">
        <f t="shared" si="6"/>
        <v>0</v>
      </c>
    </row>
    <row r="27" spans="1:55" s="108" customFormat="1" ht="16" customHeight="1" x14ac:dyDescent="0.2">
      <c r="A27" s="57">
        <f t="shared" si="0"/>
        <v>22</v>
      </c>
      <c r="B27" s="58">
        <v>3105179</v>
      </c>
      <c r="C27" s="63" t="s">
        <v>372</v>
      </c>
      <c r="D27" s="63" t="s">
        <v>373</v>
      </c>
      <c r="E27" s="125" t="str">
        <f t="shared" si="1"/>
        <v>OliviaBOUFFARD-NESBITT</v>
      </c>
      <c r="F27" s="62">
        <v>2017</v>
      </c>
      <c r="G27" s="77">
        <v>1992</v>
      </c>
      <c r="H27" s="63" t="str">
        <f t="shared" si="2"/>
        <v>SR</v>
      </c>
      <c r="I27" s="64">
        <f t="shared" si="3"/>
        <v>92</v>
      </c>
      <c r="J27" s="46">
        <f t="shared" si="4"/>
        <v>38</v>
      </c>
      <c r="K27" s="65">
        <f t="shared" si="5"/>
        <v>54</v>
      </c>
      <c r="M27" s="70"/>
      <c r="N27" s="67">
        <f>IF(M27,LOOKUP(M27,{1;2;3;4;5;6;7;8;9;10;11;12;13;14;15;16;17;18;19;20;21},{30;25;21;18;16;15;14;13;12;11;10;9;8;7;6;5;4;3;2;1;0}),0)</f>
        <v>0</v>
      </c>
      <c r="O27" s="70"/>
      <c r="P27" s="69">
        <f>IF(O27,LOOKUP(O27,{1;2;3;4;5;6;7;8;9;10;11;12;13;14;15;16;17;18;19;20;21},{30;25;21;18;16;15;14;13;12;11;10;9;8;7;6;5;4;3;2;1;0}),0)</f>
        <v>0</v>
      </c>
      <c r="Q27" s="70"/>
      <c r="R27" s="67">
        <f>IF(Q27,LOOKUP(Q27,{1;2;3;4;5;6;7;8;9;10;11;12;13;14;15;16;17;18;19;20;21},{30;25;21;18;16;15;14;13;12;11;10;9;8;7;6;5;4;3;2;1;0}),0)</f>
        <v>0</v>
      </c>
      <c r="S27" s="70"/>
      <c r="T27" s="69">
        <f>IF(S27,LOOKUP(S27,{1;2;3;4;5;6;7;8;9;10;11;12;13;14;15;16;17;18;19;20;21},{30;25;21;18;16;15;14;13;12;11;10;9;8;7;6;5;4;3;2;1;0}),0)</f>
        <v>0</v>
      </c>
      <c r="U27" s="70"/>
      <c r="V27" s="71">
        <f>IF(U27,LOOKUP(U27,{1;2;3;4;5;6;7;8;9;10;11;12;13;14;15;16;17;18;19;20;21},{60;50;42;36;32;30;28;26;24;22;20;18;16;14;12;10;8;6;4;2;0}),0)</f>
        <v>0</v>
      </c>
      <c r="W27" s="70"/>
      <c r="X27" s="67">
        <f>IF(W27,LOOKUP(W27,{1;2;3;4;5;6;7;8;9;10;11;12;13;14;15;16;17;18;19;20;21},{60;50;42;36;32;30;28;26;24;22;20;18;16;14;12;10;8;6;4;2;0}),0)</f>
        <v>0</v>
      </c>
      <c r="Y27" s="70"/>
      <c r="Z27" s="71">
        <f>IF(Y27,LOOKUP(Y27,{1;2;3;4;5;6;7;8;9;10;11;12;13;14;15;16;17;18;19;20;21},{60;50;42;36;32;30;28;26;24;22;20;18;16;14;12;10;8;6;4;2;0}),0)</f>
        <v>0</v>
      </c>
      <c r="AA27" s="70"/>
      <c r="AB27" s="67">
        <f>IF(AA27,LOOKUP(AA27,{1;2;3;4;5;6;7;8;9;10;11;12;13;14;15;16;17;18;19;20;21},{60;50;42;36;32;30;28;26;24;22;20;18;16;14;12;10;8;6;4;2;0}),0)</f>
        <v>0</v>
      </c>
      <c r="AC27" s="72">
        <v>5</v>
      </c>
      <c r="AD27" s="67">
        <f>IF(AC27,LOOKUP(AC27,{1;2;3;4;5;6;7;8;9;10;11;12;13;14;15;16;17;18;19;20;21},{30;25;21;18;16;15;14;13;12;11;10;9;8;7;6;5;4;3;2;1;0}),0)</f>
        <v>16</v>
      </c>
      <c r="AE27" s="72">
        <v>7</v>
      </c>
      <c r="AF27" s="69">
        <f>IF(AE27,LOOKUP(AE27,{1;2;3;4;5;6;7;8;9;10;11;12;13;14;15;16;17;18;19;20;21},{30;25;21;18;16;15;14;13;12;11;10;9;8;7;6;5;4;3;2;1;0}),0)</f>
        <v>14</v>
      </c>
      <c r="AG27" s="72">
        <v>11</v>
      </c>
      <c r="AH27" s="67">
        <f>IF(AG27,LOOKUP(AG27,{1;2;3;4;5;6;7;8;9;10;11;12;13;14;15;16;17;18;19;20;21},{30;25;21;18;16;15;14;13;12;11;10;9;8;7;6;5;4;3;2;1;0}),0)</f>
        <v>10</v>
      </c>
      <c r="AI27" s="72">
        <v>6</v>
      </c>
      <c r="AJ27" s="69">
        <f>IF(AI27,LOOKUP(AI27,{1;2;3;4;5;6;7;8;9;10;11;12;13;14;15;16;17;18;19;20;21},{30;25;21;18;16;15;14;13;12;11;10;9;8;7;6;5;4;3;2;1;0}),0)</f>
        <v>15</v>
      </c>
      <c r="AK27" s="72">
        <v>5</v>
      </c>
      <c r="AL27" s="69">
        <f>IF(AK27,LOOKUP(AK27,{1;2;3;4;5;6;7;8;9;10;11;12;13;14;15;16;17;18;19;20;21},{15;12.5;10.5;9;8;7.5;7;6.5;6;5.5;5;4.5;4;3.5;3;2.5;2;1.5;1;0.5;0}),0)</f>
        <v>8</v>
      </c>
      <c r="AM27" s="72">
        <v>4</v>
      </c>
      <c r="AN27" s="73">
        <f>IF(AM27,LOOKUP(AM27,{1;2;3;4;5;6;7;8;9;10;11;12;13;14;15;16;17;18;19;20;21},{15;12.5;10.5;9;8;7.5;7;6.5;6;5.5;5;4.5;4;3.5;3;2.5;2;1.5;1;0.5;0}),0)</f>
        <v>9</v>
      </c>
      <c r="AO27" s="70"/>
      <c r="AP27" s="67">
        <f>IF(AO27,LOOKUP(AO27,{1;2;3;4;5;6;7;8;9;10;11;12;13;14;15;16;17;18;19;20;21},{30;25;21;18;16;15;14;13;12;11;10;9;8;7;6;5;4;3;2;1;0}),0)</f>
        <v>0</v>
      </c>
      <c r="AQ27" s="70"/>
      <c r="AR27" s="69">
        <f>IF(AQ27,LOOKUP(AQ27,{1;2;3;4;5;6;7;8;9;10;11;12;13;14;15;16;17;18;19;20;21},{30;25;21;18;16;15;14;13;12;11;10;9;8;7;6;5;4;3;2;1;0}),0)</f>
        <v>0</v>
      </c>
      <c r="AS27" s="70"/>
      <c r="AT27" s="69">
        <f>IF(AS27,LOOKUP(AS27,{1;2;3;4;5;6;7;8;9;10;11;12;13;14;15;16;17;18;19;20;21},{30;25;21;18;16;15;14;13;12;11;10;9;8;7;6;5;4;3;2;1;0}),0)</f>
        <v>0</v>
      </c>
      <c r="AU27" s="70"/>
      <c r="AV27" s="69">
        <f>IF(AU27,LOOKUP(AU27,{1;2;3;4;5;6;7;8;9;10;11;12;13;14;15;16;17;18;19;20;21},{30;25;21;18;16;15;14;13;12;11;10;9;8;7;6;5;4;3;2;1;0}),0)</f>
        <v>0</v>
      </c>
      <c r="AW27" s="70">
        <v>15</v>
      </c>
      <c r="AX27" s="74">
        <f>IF(AW27,LOOKUP(AW27,{1;2;3;4;5;6;7;8;9;10;11;12;13;14;15;16;17;18;19;20;21},{60;50;42;36;32;30;28;26;24;22;20;18;16;14;12;10;8;6;4;2;0}),0)</f>
        <v>12</v>
      </c>
      <c r="AY27" s="70">
        <v>17</v>
      </c>
      <c r="AZ27" s="71">
        <f>IF(AY27,LOOKUP(AY27,{1;2;3;4;5;6;7;8;9;10;11;12;13;14;15;16;17;18;19;20;21},{60;50;42;36;32;30;28;26;24;22;20;18;16;14;12;10;8;6;4;2;0}),0)</f>
        <v>8</v>
      </c>
      <c r="BA27" s="70"/>
      <c r="BB27" s="71">
        <f>IF(BA27,LOOKUP(BA27,{1;2;3;4;5;6;7;8;9;10;11;12;13;14;15;16;17;18;19;20;21},{60;50;42;36;32;30;28;26;24;22;20;18;16;14;12;10;8;6;4;2;0}),0)</f>
        <v>0</v>
      </c>
      <c r="BC27" s="109">
        <f t="shared" si="6"/>
        <v>0</v>
      </c>
    </row>
    <row r="28" spans="1:55" s="108" customFormat="1" ht="16" customHeight="1" x14ac:dyDescent="0.2">
      <c r="A28" s="57">
        <f t="shared" si="0"/>
        <v>23</v>
      </c>
      <c r="B28" s="58">
        <v>3535124</v>
      </c>
      <c r="C28" s="63" t="s">
        <v>635</v>
      </c>
      <c r="D28" s="125" t="s">
        <v>636</v>
      </c>
      <c r="E28" s="125" t="str">
        <f t="shared" si="1"/>
        <v>IdaSARGENT</v>
      </c>
      <c r="F28" s="126">
        <v>2017</v>
      </c>
      <c r="G28" s="128">
        <v>1988</v>
      </c>
      <c r="H28" s="63" t="str">
        <f t="shared" si="2"/>
        <v>SR</v>
      </c>
      <c r="I28" s="64">
        <f t="shared" si="3"/>
        <v>86</v>
      </c>
      <c r="J28" s="46">
        <f t="shared" si="4"/>
        <v>42</v>
      </c>
      <c r="K28" s="65">
        <f t="shared" si="5"/>
        <v>44</v>
      </c>
      <c r="M28" s="70"/>
      <c r="N28" s="67">
        <f>IF(M28,LOOKUP(M28,{1;2;3;4;5;6;7;8;9;10;11;12;13;14;15;16;17;18;19;20;21},{30;25;21;18;16;15;14;13;12;11;10;9;8;7;6;5;4;3;2;1;0}),0)</f>
        <v>0</v>
      </c>
      <c r="O28" s="70"/>
      <c r="P28" s="69">
        <f>IF(O28,LOOKUP(O28,{1;2;3;4;5;6;7;8;9;10;11;12;13;14;15;16;17;18;19;20;21},{30;25;21;18;16;15;14;13;12;11;10;9;8;7;6;5;4;3;2;1;0}),0)</f>
        <v>0</v>
      </c>
      <c r="Q28" s="70"/>
      <c r="R28" s="67">
        <f>IF(Q28,LOOKUP(Q28,{1;2;3;4;5;6;7;8;9;10;11;12;13;14;15;16;17;18;19;20;21},{30;25;21;18;16;15;14;13;12;11;10;9;8;7;6;5;4;3;2;1;0}),0)</f>
        <v>0</v>
      </c>
      <c r="S28" s="70"/>
      <c r="T28" s="69">
        <f>IF(S28,LOOKUP(S28,{1;2;3;4;5;6;7;8;9;10;11;12;13;14;15;16;17;18;19;20;21},{30;25;21;18;16;15;14;13;12;11;10;9;8;7;6;5;4;3;2;1;0}),0)</f>
        <v>0</v>
      </c>
      <c r="U28" s="70"/>
      <c r="V28" s="71">
        <f>IF(U28,LOOKUP(U28,{1;2;3;4;5;6;7;8;9;10;11;12;13;14;15;16;17;18;19;20;21},{60;50;42;36;32;30;28;26;24;22;20;18;16;14;12;10;8;6;4;2;0}),0)</f>
        <v>0</v>
      </c>
      <c r="W28" s="70"/>
      <c r="X28" s="67">
        <f>IF(W28,LOOKUP(W28,{1;2;3;4;5;6;7;8;9;10;11;12;13;14;15;16;17;18;19;20;21},{60;50;42;36;32;30;28;26;24;22;20;18;16;14;12;10;8;6;4;2;0}),0)</f>
        <v>0</v>
      </c>
      <c r="Y28" s="70"/>
      <c r="Z28" s="71">
        <f>IF(Y28,LOOKUP(Y28,{1;2;3;4;5;6;7;8;9;10;11;12;13;14;15;16;17;18;19;20;21},{60;50;42;36;32;30;28;26;24;22;20;18;16;14;12;10;8;6;4;2;0}),0)</f>
        <v>0</v>
      </c>
      <c r="AA28" s="70"/>
      <c r="AB28" s="67">
        <f>IF(AA28,LOOKUP(AA28,{1;2;3;4;5;6;7;8;9;10;11;12;13;14;15;16;17;18;19;20;21},{60;50;42;36;32;30;28;26;24;22;20;18;16;14;12;10;8;6;4;2;0}),0)</f>
        <v>0</v>
      </c>
      <c r="AC28" s="70"/>
      <c r="AD28" s="67">
        <f>IF(AC28,LOOKUP(AC28,{1;2;3;4;5;6;7;8;9;10;11;12;13;14;15;16;17;18;19;20;21},{30;25;21;18;16;15;14;13;12;11;10;9;8;7;6;5;4;3;2;1;0}),0)</f>
        <v>0</v>
      </c>
      <c r="AE28" s="70"/>
      <c r="AF28" s="69">
        <f>IF(AE28,LOOKUP(AE28,{1;2;3;4;5;6;7;8;9;10;11;12;13;14;15;16;17;18;19;20;21},{30;25;21;18;16;15;14;13;12;11;10;9;8;7;6;5;4;3;2;1;0}),0)</f>
        <v>0</v>
      </c>
      <c r="AG28" s="70"/>
      <c r="AH28" s="67">
        <f>IF(AG28,LOOKUP(AG28,{1;2;3;4;5;6;7;8;9;10;11;12;13;14;15;16;17;18;19;20;21},{30;25;21;18;16;15;14;13;12;11;10;9;8;7;6;5;4;3;2;1;0}),0)</f>
        <v>0</v>
      </c>
      <c r="AI28" s="70"/>
      <c r="AJ28" s="69">
        <f>IF(AI28,LOOKUP(AI28,{1;2;3;4;5;6;7;8;9;10;11;12;13;14;15;16;17;18;19;20;21},{30;25;21;18;16;15;14;13;12;11;10;9;8;7;6;5;4;3;2;1;0}),0)</f>
        <v>0</v>
      </c>
      <c r="AK28" s="70"/>
      <c r="AL28" s="69">
        <f>IF(AK28,LOOKUP(AK28,{1;2;3;4;5;6;7;8;9;10;11;12;13;14;15;16;17;18;19;20;21},{15;12.5;10.5;9;8;7.5;7;6.5;6;5.5;5;4.5;4;3.5;3;2.5;2;1.5;1;0.5;0}),0)</f>
        <v>0</v>
      </c>
      <c r="AM28" s="70"/>
      <c r="AN28" s="73">
        <f>IF(AM28,LOOKUP(AM28,{1;2;3;4;5;6;7;8;9;10;11;12;13;14;15;16;17;18;19;20;21},{15;12.5;10.5;9;8;7.5;7;6.5;6;5.5;5;4.5;4;3.5;3;2.5;2;1.5;1;0.5;0}),0)</f>
        <v>0</v>
      </c>
      <c r="AO28" s="70"/>
      <c r="AP28" s="67">
        <f>IF(AO28,LOOKUP(AO28,{1;2;3;4;5;6;7;8;9;10;11;12;13;14;15;16;17;18;19;20;21},{30;25;21;18;16;15;14;13;12;11;10;9;8;7;6;5;4;3;2;1;0}),0)</f>
        <v>0</v>
      </c>
      <c r="AQ28" s="70"/>
      <c r="AR28" s="69">
        <f>IF(AQ28,LOOKUP(AQ28,{1;2;3;4;5;6;7;8;9;10;11;12;13;14;15;16;17;18;19;20;21},{30;25;21;18;16;15;14;13;12;11;10;9;8;7;6;5;4;3;2;1;0}),0)</f>
        <v>0</v>
      </c>
      <c r="AS28" s="70"/>
      <c r="AT28" s="69">
        <f>IF(AS28,LOOKUP(AS28,{1;2;3;4;5;6;7;8;9;10;11;12;13;14;15;16;17;18;19;20;21},{30;25;21;18;16;15;14;13;12;11;10;9;8;7;6;5;4;3;2;1;0}),0)</f>
        <v>0</v>
      </c>
      <c r="AU28" s="70"/>
      <c r="AV28" s="69">
        <f>IF(AU28,LOOKUP(AU28,{1;2;3;4;5;6;7;8;9;10;11;12;13;14;15;16;17;18;19;20;21},{30;25;21;18;16;15;14;13;12;11;10;9;8;7;6;5;4;3;2;1;0}),0)</f>
        <v>0</v>
      </c>
      <c r="AW28" s="70">
        <v>3</v>
      </c>
      <c r="AX28" s="74">
        <f>IF(AW28,LOOKUP(AW28,{1;2;3;4;5;6;7;8;9;10;11;12;13;14;15;16;17;18;19;20;21},{60;50;42;36;32;30;28;26;24;22;20;18;16;14;12;10;8;6;4;2;0}),0)</f>
        <v>42</v>
      </c>
      <c r="AY28" s="70">
        <v>15</v>
      </c>
      <c r="AZ28" s="71">
        <f>IF(AY28,LOOKUP(AY28,{1;2;3;4;5;6;7;8;9;10;11;12;13;14;15;16;17;18;19;20;21},{60;50;42;36;32;30;28;26;24;22;20;18;16;14;12;10;8;6;4;2;0}),0)</f>
        <v>12</v>
      </c>
      <c r="BA28" s="70">
        <v>5</v>
      </c>
      <c r="BB28" s="71">
        <f>IF(BA28,LOOKUP(BA28,{1;2;3;4;5;6;7;8;9;10;11;12;13;14;15;16;17;18;19;20;21},{60;50;42;36;32;30;28;26;24;22;20;18;16;14;12;10;8;6;4;2;0}),0)</f>
        <v>32</v>
      </c>
      <c r="BC28" s="109">
        <f t="shared" si="6"/>
        <v>32</v>
      </c>
    </row>
    <row r="29" spans="1:55" s="108" customFormat="1" ht="16" customHeight="1" x14ac:dyDescent="0.2">
      <c r="A29" s="57">
        <f t="shared" si="0"/>
        <v>24</v>
      </c>
      <c r="B29" s="58">
        <v>3105157</v>
      </c>
      <c r="C29" s="63" t="s">
        <v>382</v>
      </c>
      <c r="D29" s="63" t="s">
        <v>383</v>
      </c>
      <c r="E29" s="125" t="str">
        <f t="shared" si="1"/>
        <v>FrederiqueVEZINA</v>
      </c>
      <c r="F29" s="62">
        <v>2017</v>
      </c>
      <c r="G29" s="108">
        <v>994</v>
      </c>
      <c r="H29" s="63" t="str">
        <f>IF(ISBLANK(G29),"",IF(G29&gt;1995.9,"U23","SR"))</f>
        <v>SR</v>
      </c>
      <c r="I29" s="64">
        <f t="shared" si="3"/>
        <v>82</v>
      </c>
      <c r="J29" s="46">
        <f t="shared" si="4"/>
        <v>11</v>
      </c>
      <c r="K29" s="65">
        <f t="shared" si="5"/>
        <v>71</v>
      </c>
      <c r="M29" s="70"/>
      <c r="N29" s="67">
        <f>IF(M29,LOOKUP(M29,{1;2;3;4;5;6;7;8;9;10;11;12;13;14;15;16;17;18;19;20;21},{30;25;21;18;16;15;14;13;12;11;10;9;8;7;6;5;4;3;2;1;0}),0)</f>
        <v>0</v>
      </c>
      <c r="O29" s="70"/>
      <c r="P29" s="69">
        <f>IF(O29,LOOKUP(O29,{1;2;3;4;5;6;7;8;9;10;11;12;13;14;15;16;17;18;19;20;21},{30;25;21;18;16;15;14;13;12;11;10;9;8;7;6;5;4;3;2;1;0}),0)</f>
        <v>0</v>
      </c>
      <c r="Q29" s="72">
        <v>19</v>
      </c>
      <c r="R29" s="67">
        <f>IF(Q29,LOOKUP(Q29,{1;2;3;4;5;6;7;8;9;10;11;12;13;14;15;16;17;18;19;20;21},{30;25;21;18;16;15;14;13;12;11;10;9;8;7;6;5;4;3;2;1;0}),0)</f>
        <v>2</v>
      </c>
      <c r="S29" s="72">
        <v>12</v>
      </c>
      <c r="T29" s="69">
        <f>IF(S29,LOOKUP(S29,{1;2;3;4;5;6;7;8;9;10;11;12;13;14;15;16;17;18;19;20;21},{30;25;21;18;16;15;14;13;12;11;10;9;8;7;6;5;4;3;2;1;0}),0)</f>
        <v>9</v>
      </c>
      <c r="U29" s="70"/>
      <c r="V29" s="71">
        <f>IF(U29,LOOKUP(U29,{1;2;3;4;5;6;7;8;9;10;11;12;13;14;15;16;17;18;19;20;21},{60;50;42;36;32;30;28;26;24;22;20;18;16;14;12;10;8;6;4;2;0}),0)</f>
        <v>0</v>
      </c>
      <c r="W29" s="70"/>
      <c r="X29" s="67">
        <f>IF(W29,LOOKUP(W29,{1;2;3;4;5;6;7;8;9;10;11;12;13;14;15;16;17;18;19;20;21},{60;50;42;36;32;30;28;26;24;22;20;18;16;14;12;10;8;6;4;2;0}),0)</f>
        <v>0</v>
      </c>
      <c r="Y29" s="70"/>
      <c r="Z29" s="71">
        <f>IF(Y29,LOOKUP(Y29,{1;2;3;4;5;6;7;8;9;10;11;12;13;14;15;16;17;18;19;20;21},{60;50;42;36;32;30;28;26;24;22;20;18;16;14;12;10;8;6;4;2;0}),0)</f>
        <v>0</v>
      </c>
      <c r="AA29" s="70"/>
      <c r="AB29" s="67">
        <f>IF(AA29,LOOKUP(AA29,{1;2;3;4;5;6;7;8;9;10;11;12;13;14;15;16;17;18;19;20;21},{60;50;42;36;32;30;28;26;24;22;20;18;16;14;12;10;8;6;4;2;0}),0)</f>
        <v>0</v>
      </c>
      <c r="AC29" s="72">
        <v>18</v>
      </c>
      <c r="AD29" s="67">
        <f>IF(AC29,LOOKUP(AC29,{1;2;3;4;5;6;7;8;9;10;11;12;13;14;15;16;17;18;19;20;21},{30;25;21;18;16;15;14;13;12;11;10;9;8;7;6;5;4;3;2;1;0}),0)</f>
        <v>3</v>
      </c>
      <c r="AE29" s="72">
        <v>8</v>
      </c>
      <c r="AF29" s="69">
        <f>IF(AE29,LOOKUP(AE29,{1;2;3;4;5;6;7;8;9;10;11;12;13;14;15;16;17;18;19;20;21},{30;25;21;18;16;15;14;13;12;11;10;9;8;7;6;5;4;3;2;1;0}),0)</f>
        <v>13</v>
      </c>
      <c r="AG29" s="72">
        <v>15</v>
      </c>
      <c r="AH29" s="67">
        <f>IF(AG29,LOOKUP(AG29,{1;2;3;4;5;6;7;8;9;10;11;12;13;14;15;16;17;18;19;20;21},{30;25;21;18;16;15;14;13;12;11;10;9;8;7;6;5;4;3;2;1;0}),0)</f>
        <v>6</v>
      </c>
      <c r="AI29" s="72">
        <v>4</v>
      </c>
      <c r="AJ29" s="69">
        <f>IF(AI29,LOOKUP(AI29,{1;2;3;4;5;6;7;8;9;10;11;12;13;14;15;16;17;18;19;20;21},{30;25;21;18;16;15;14;13;12;11;10;9;8;7;6;5;4;3;2;1;0}),0)</f>
        <v>18</v>
      </c>
      <c r="AK29" s="72">
        <v>7</v>
      </c>
      <c r="AL29" s="69">
        <f>IF(AK29,LOOKUP(AK29,{1;2;3;4;5;6;7;8;9;10;11;12;13;14;15;16;17;18;19;20;21},{15;12.5;10.5;9;8;7.5;7;6.5;6;5.5;5;4.5;4;3.5;3;2.5;2;1.5;1;0.5;0}),0)</f>
        <v>7</v>
      </c>
      <c r="AM29" s="72">
        <v>5</v>
      </c>
      <c r="AN29" s="73">
        <f>IF(AM29,LOOKUP(AM29,{1;2;3;4;5;6;7;8;9;10;11;12;13;14;15;16;17;18;19;20;21},{15;12.5;10.5;9;8;7.5;7;6.5;6;5.5;5;4.5;4;3.5;3;2.5;2;1.5;1;0.5;0}),0)</f>
        <v>8</v>
      </c>
      <c r="AO29" s="70"/>
      <c r="AP29" s="67">
        <f>IF(AO29,LOOKUP(AO29,{1;2;3;4;5;6;7;8;9;10;11;12;13;14;15;16;17;18;19;20;21},{30;25;21;18;16;15;14;13;12;11;10;9;8;7;6;5;4;3;2;1;0}),0)</f>
        <v>0</v>
      </c>
      <c r="AQ29" s="70"/>
      <c r="AR29" s="69">
        <f>IF(AQ29,LOOKUP(AQ29,{1;2;3;4;5;6;7;8;9;10;11;12;13;14;15;16;17;18;19;20;21},{30;25;21;18;16;15;14;13;12;11;10;9;8;7;6;5;4;3;2;1;0}),0)</f>
        <v>0</v>
      </c>
      <c r="AS29" s="70"/>
      <c r="AT29" s="69">
        <f>IF(AS29,LOOKUP(AS29,{1;2;3;4;5;6;7;8;9;10;11;12;13;14;15;16;17;18;19;20;21},{30;25;21;18;16;15;14;13;12;11;10;9;8;7;6;5;4;3;2;1;0}),0)</f>
        <v>0</v>
      </c>
      <c r="AU29" s="70"/>
      <c r="AV29" s="69">
        <f>IF(AU29,LOOKUP(AU29,{1;2;3;4;5;6;7;8;9;10;11;12;13;14;15;16;17;18;19;20;21},{30;25;21;18;16;15;14;13;12;11;10;9;8;7;6;5;4;3;2;1;0}),0)</f>
        <v>0</v>
      </c>
      <c r="AW29" s="70"/>
      <c r="AX29" s="74">
        <f>IF(AW29,LOOKUP(AW29,{1;2;3;4;5;6;7;8;9;10;11;12;13;14;15;16;17;18;19;20;21},{60;50;42;36;32;30;28;26;24;22;20;18;16;14;12;10;8;6;4;2;0}),0)</f>
        <v>0</v>
      </c>
      <c r="AY29" s="70"/>
      <c r="AZ29" s="71">
        <f>IF(AY29,LOOKUP(AY29,{1;2;3;4;5;6;7;8;9;10;11;12;13;14;15;16;17;18;19;20;21},{60;50;42;36;32;30;28;26;24;22;20;18;16;14;12;10;8;6;4;2;0}),0)</f>
        <v>0</v>
      </c>
      <c r="BA29" s="70">
        <v>13</v>
      </c>
      <c r="BB29" s="71">
        <f>IF(BA29,LOOKUP(BA29,{1;2;3;4;5;6;7;8;9;10;11;12;13;14;15;16;17;18;19;20;21},{60;50;42;36;32;30;28;26;24;22;20;18;16;14;12;10;8;6;4;2;0}),0)</f>
        <v>16</v>
      </c>
      <c r="BC29" s="109">
        <f t="shared" si="6"/>
        <v>16</v>
      </c>
    </row>
    <row r="30" spans="1:55" s="108" customFormat="1" ht="16" customHeight="1" x14ac:dyDescent="0.2">
      <c r="A30" s="57">
        <f t="shared" si="0"/>
        <v>25</v>
      </c>
      <c r="B30" s="58">
        <v>3535634</v>
      </c>
      <c r="C30" s="63" t="s">
        <v>374</v>
      </c>
      <c r="D30" s="63" t="s">
        <v>375</v>
      </c>
      <c r="E30" s="125" t="str">
        <f t="shared" si="1"/>
        <v>LaurenJORTBERG</v>
      </c>
      <c r="F30" s="62">
        <v>2017</v>
      </c>
      <c r="G30" s="58">
        <v>1997</v>
      </c>
      <c r="H30" s="63" t="str">
        <f>IF(ISBLANK(G30),"",IF(G30&gt;1994.9,"U23","SR"))</f>
        <v>U23</v>
      </c>
      <c r="I30" s="64">
        <f t="shared" si="3"/>
        <v>72</v>
      </c>
      <c r="J30" s="46">
        <f t="shared" si="4"/>
        <v>30</v>
      </c>
      <c r="K30" s="65">
        <f t="shared" si="5"/>
        <v>42</v>
      </c>
      <c r="M30" s="70"/>
      <c r="N30" s="67">
        <f>IF(M30,LOOKUP(M30,{1;2;3;4;5;6;7;8;9;10;11;12;13;14;15;16;17;18;19;20;21},{30;25;21;18;16;15;14;13;12;11;10;9;8;7;6;5;4;3;2;1;0}),0)</f>
        <v>0</v>
      </c>
      <c r="O30" s="70"/>
      <c r="P30" s="69">
        <f>IF(O30,LOOKUP(O30,{1;2;3;4;5;6;7;8;9;10;11;12;13;14;15;16;17;18;19;20;21},{30;25;21;18;16;15;14;13;12;11;10;9;8;7;6;5;4;3;2;1;0}),0)</f>
        <v>0</v>
      </c>
      <c r="Q30" s="72">
        <v>11</v>
      </c>
      <c r="R30" s="67">
        <f>IF(Q30,LOOKUP(Q30,{1;2;3;4;5;6;7;8;9;10;11;12;13;14;15;16;17;18;19;20;21},{30;25;21;18;16;15;14;13;12;11;10;9;8;7;6;5;4;3;2;1;0}),0)</f>
        <v>10</v>
      </c>
      <c r="S30" s="72">
        <v>11</v>
      </c>
      <c r="T30" s="69">
        <f>IF(S30,LOOKUP(S30,{1;2;3;4;5;6;7;8;9;10;11;12;13;14;15;16;17;18;19;20;21},{30;25;21;18;16;15;14;13;12;11;10;9;8;7;6;5;4;3;2;1;0}),0)</f>
        <v>10</v>
      </c>
      <c r="U30" s="72">
        <v>13</v>
      </c>
      <c r="V30" s="71">
        <f>IF(U30,LOOKUP(U30,{1;2;3;4;5;6;7;8;9;10;11;12;13;14;15;16;17;18;19;20;21},{60;50;42;36;32;30;28;26;24;22;20;18;16;14;12;10;8;6;4;2;0}),0)</f>
        <v>16</v>
      </c>
      <c r="W30" s="72">
        <v>11</v>
      </c>
      <c r="X30" s="67">
        <f>IF(W30,LOOKUP(W30,{1;2;3;4;5;6;7;8;9;10;11;12;13;14;15;16;17;18;19;20;21},{60;50;42;36;32;30;28;26;24;22;20;18;16;14;12;10;8;6;4;2;0}),0)</f>
        <v>20</v>
      </c>
      <c r="Y30" s="72">
        <v>13</v>
      </c>
      <c r="Z30" s="71">
        <f>IF(Y30,LOOKUP(Y30,{1;2;3;4;5;6;7;8;9;10;11;12;13;14;15;16;17;18;19;20;21},{60;50;42;36;32;30;28;26;24;22;20;18;16;14;12;10;8;6;4;2;0}),0)</f>
        <v>16</v>
      </c>
      <c r="AA30" s="70"/>
      <c r="AB30" s="67">
        <f>IF(AA30,LOOKUP(AA30,{1;2;3;4;5;6;7;8;9;10;11;12;13;14;15;16;17;18;19;20;21},{60;50;42;36;32;30;28;26;24;22;20;18;16;14;12;10;8;6;4;2;0}),0)</f>
        <v>0</v>
      </c>
      <c r="AC30" s="70"/>
      <c r="AD30" s="67">
        <f>IF(AC30,LOOKUP(AC30,{1;2;3;4;5;6;7;8;9;10;11;12;13;14;15;16;17;18;19;20;21},{30;25;21;18;16;15;14;13;12;11;10;9;8;7;6;5;4;3;2;1;0}),0)</f>
        <v>0</v>
      </c>
      <c r="AE30" s="70"/>
      <c r="AF30" s="69">
        <f>IF(AE30,LOOKUP(AE30,{1;2;3;4;5;6;7;8;9;10;11;12;13;14;15;16;17;18;19;20;21},{30;25;21;18;16;15;14;13;12;11;10;9;8;7;6;5;4;3;2;1;0}),0)</f>
        <v>0</v>
      </c>
      <c r="AG30" s="70"/>
      <c r="AH30" s="67">
        <f>IF(AG30,LOOKUP(AG30,{1;2;3;4;5;6;7;8;9;10;11;12;13;14;15;16;17;18;19;20;21},{30;25;21;18;16;15;14;13;12;11;10;9;8;7;6;5;4;3;2;1;0}),0)</f>
        <v>0</v>
      </c>
      <c r="AI30" s="70"/>
      <c r="AJ30" s="69">
        <f>IF(AI30,LOOKUP(AI30,{1;2;3;4;5;6;7;8;9;10;11;12;13;14;15;16;17;18;19;20;21},{30;25;21;18;16;15;14;13;12;11;10;9;8;7;6;5;4;3;2;1;0}),0)</f>
        <v>0</v>
      </c>
      <c r="AK30" s="70"/>
      <c r="AL30" s="69">
        <f>IF(AK30,LOOKUP(AK30,{1;2;3;4;5;6;7;8;9;10;11;12;13;14;15;16;17;18;19;20;21},{15;12.5;10.5;9;8;7.5;7;6.5;6;5.5;5;4.5;4;3.5;3;2.5;2;1.5;1;0.5;0}),0)</f>
        <v>0</v>
      </c>
      <c r="AM30" s="70"/>
      <c r="AN30" s="73">
        <f>IF(AM30,LOOKUP(AM30,{1;2;3;4;5;6;7;8;9;10;11;12;13;14;15;16;17;18;19;20;21},{15;12.5;10.5;9;8;7.5;7;6.5;6;5.5;5;4.5;4;3.5;3;2.5;2;1.5;1;0.5;0}),0)</f>
        <v>0</v>
      </c>
      <c r="AO30" s="70"/>
      <c r="AP30" s="67">
        <f>IF(AO30,LOOKUP(AO30,{1;2;3;4;5;6;7;8;9;10;11;12;13;14;15;16;17;18;19;20;21},{30;25;21;18;16;15;14;13;12;11;10;9;8;7;6;5;4;3;2;1;0}),0)</f>
        <v>0</v>
      </c>
      <c r="AQ30" s="70"/>
      <c r="AR30" s="69">
        <f>IF(AQ30,LOOKUP(AQ30,{1;2;3;4;5;6;7;8;9;10;11;12;13;14;15;16;17;18;19;20;21},{30;25;21;18;16;15;14;13;12;11;10;9;8;7;6;5;4;3;2;1;0}),0)</f>
        <v>0</v>
      </c>
      <c r="AS30" s="70"/>
      <c r="AT30" s="69">
        <f>IF(AS30,LOOKUP(AS30,{1;2;3;4;5;6;7;8;9;10;11;12;13;14;15;16;17;18;19;20;21},{30;25;21;18;16;15;14;13;12;11;10;9;8;7;6;5;4;3;2;1;0}),0)</f>
        <v>0</v>
      </c>
      <c r="AU30" s="70"/>
      <c r="AV30" s="69">
        <f>IF(AU30,LOOKUP(AU30,{1;2;3;4;5;6;7;8;9;10;11;12;13;14;15;16;17;18;19;20;21},{30;25;21;18;16;15;14;13;12;11;10;9;8;7;6;5;4;3;2;1;0}),0)</f>
        <v>0</v>
      </c>
      <c r="AW30" s="70"/>
      <c r="AX30" s="74">
        <f>IF(AW30,LOOKUP(AW30,{1;2;3;4;5;6;7;8;9;10;11;12;13;14;15;16;17;18;19;20;21},{60;50;42;36;32;30;28;26;24;22;20;18;16;14;12;10;8;6;4;2;0}),0)</f>
        <v>0</v>
      </c>
      <c r="AY30" s="70"/>
      <c r="AZ30" s="71">
        <f>IF(AY30,LOOKUP(AY30,{1;2;3;4;5;6;7;8;9;10;11;12;13;14;15;16;17;18;19;20;21},{60;50;42;36;32;30;28;26;24;22;20;18;16;14;12;10;8;6;4;2;0}),0)</f>
        <v>0</v>
      </c>
      <c r="BA30" s="70"/>
      <c r="BB30" s="71">
        <f>IF(BA30,LOOKUP(BA30,{1;2;3;4;5;6;7;8;9;10;11;12;13;14;15;16;17;18;19;20;21},{60;50;42;36;32;30;28;26;24;22;20;18;16;14;12;10;8;6;4;2;0}),0)</f>
        <v>0</v>
      </c>
      <c r="BC30" s="109">
        <f t="shared" si="6"/>
        <v>52</v>
      </c>
    </row>
    <row r="31" spans="1:55" s="108" customFormat="1" ht="16" customHeight="1" x14ac:dyDescent="0.2">
      <c r="A31" s="57">
        <f t="shared" si="0"/>
        <v>26</v>
      </c>
      <c r="B31" s="77">
        <v>3105169</v>
      </c>
      <c r="C31" s="63" t="s">
        <v>376</v>
      </c>
      <c r="D31" s="63" t="s">
        <v>377</v>
      </c>
      <c r="E31" s="125" t="str">
        <f t="shared" si="1"/>
        <v>AlannahMACLEAN</v>
      </c>
      <c r="F31" s="62">
        <v>2017</v>
      </c>
      <c r="G31" s="108">
        <v>1993</v>
      </c>
      <c r="H31" s="129" t="str">
        <f>IF(ISBLANK(G31),"",IF(G31&gt;1994.9,"U23","SR"))</f>
        <v>SR</v>
      </c>
      <c r="I31" s="64">
        <f t="shared" si="3"/>
        <v>71</v>
      </c>
      <c r="J31" s="46">
        <f t="shared" si="4"/>
        <v>19</v>
      </c>
      <c r="K31" s="65">
        <f t="shared" si="5"/>
        <v>52</v>
      </c>
      <c r="M31" s="70"/>
      <c r="N31" s="67">
        <f>IF(M31,LOOKUP(M31,{1;2;3;4;5;6;7;8;9;10;11;12;13;14;15;16;17;18;19;20;21},{30;25;21;18;16;15;14;13;12;11;10;9;8;7;6;5;4;3;2;1;0}),0)</f>
        <v>0</v>
      </c>
      <c r="O31" s="70"/>
      <c r="P31" s="69">
        <f>IF(O31,LOOKUP(O31,{1;2;3;4;5;6;7;8;9;10;11;12;13;14;15;16;17;18;19;20;21},{30;25;21;18;16;15;14;13;12;11;10;9;8;7;6;5;4;3;2;1;0}),0)</f>
        <v>0</v>
      </c>
      <c r="Q31" s="72">
        <v>15</v>
      </c>
      <c r="R31" s="67">
        <f>IF(Q31,LOOKUP(Q31,{1;2;3;4;5;6;7;8;9;10;11;12;13;14;15;16;17;18;19;20;21},{30;25;21;18;16;15;14;13;12;11;10;9;8;7;6;5;4;3;2;1;0}),0)</f>
        <v>6</v>
      </c>
      <c r="S31" s="70"/>
      <c r="T31" s="69">
        <f>IF(S31,LOOKUP(S31,{1;2;3;4;5;6;7;8;9;10;11;12;13;14;15;16;17;18;19;20;21},{30;25;21;18;16;15;14;13;12;11;10;9;8;7;6;5;4;3;2;1;0}),0)</f>
        <v>0</v>
      </c>
      <c r="U31" s="70"/>
      <c r="V31" s="71">
        <f>IF(U31,LOOKUP(U31,{1;2;3;4;5;6;7;8;9;10;11;12;13;14;15;16;17;18;19;20;21},{60;50;42;36;32;30;28;26;24;22;20;18;16;14;12;10;8;6;4;2;0}),0)</f>
        <v>0</v>
      </c>
      <c r="W31" s="70"/>
      <c r="X31" s="67">
        <f>IF(W31,LOOKUP(W31,{1;2;3;4;5;6;7;8;9;10;11;12;13;14;15;16;17;18;19;20;21},{60;50;42;36;32;30;28;26;24;22;20;18;16;14;12;10;8;6;4;2;0}),0)</f>
        <v>0</v>
      </c>
      <c r="Y31" s="70"/>
      <c r="Z31" s="71">
        <f>IF(Y31,LOOKUP(Y31,{1;2;3;4;5;6;7;8;9;10;11;12;13;14;15;16;17;18;19;20;21},{60;50;42;36;32;30;28;26;24;22;20;18;16;14;12;10;8;6;4;2;0}),0)</f>
        <v>0</v>
      </c>
      <c r="AA31" s="70"/>
      <c r="AB31" s="67">
        <f>IF(AA31,LOOKUP(AA31,{1;2;3;4;5;6;7;8;9;10;11;12;13;14;15;16;17;18;19;20;21},{60;50;42;36;32;30;28;26;24;22;20;18;16;14;12;10;8;6;4;2;0}),0)</f>
        <v>0</v>
      </c>
      <c r="AC31" s="72">
        <v>17</v>
      </c>
      <c r="AD31" s="67">
        <f>IF(AC31,LOOKUP(AC31,{1;2;3;4;5;6;7;8;9;10;11;12;13;14;15;16;17;18;19;20;21},{30;25;21;18;16;15;14;13;12;11;10;9;8;7;6;5;4;3;2;1;0}),0)</f>
        <v>4</v>
      </c>
      <c r="AE31" s="72">
        <v>14</v>
      </c>
      <c r="AF31" s="69">
        <f>IF(AE31,LOOKUP(AE31,{1;2;3;4;5;6;7;8;9;10;11;12;13;14;15;16;17;18;19;20;21},{30;25;21;18;16;15;14;13;12;11;10;9;8;7;6;5;4;3;2;1;0}),0)</f>
        <v>7</v>
      </c>
      <c r="AG31" s="72">
        <v>12</v>
      </c>
      <c r="AH31" s="67">
        <f>IF(AG31,LOOKUP(AG31,{1;2;3;4;5;6;7;8;9;10;11;12;13;14;15;16;17;18;19;20;21},{30;25;21;18;16;15;14;13;12;11;10;9;8;7;6;5;4;3;2;1;0}),0)</f>
        <v>9</v>
      </c>
      <c r="AI31" s="72">
        <v>11</v>
      </c>
      <c r="AJ31" s="69">
        <f>IF(AI31,LOOKUP(AI31,{1;2;3;4;5;6;7;8;9;10;11;12;13;14;15;16;17;18;19;20;21},{30;25;21;18;16;15;14;13;12;11;10;9;8;7;6;5;4;3;2;1;0}),0)</f>
        <v>10</v>
      </c>
      <c r="AK31" s="72">
        <v>10</v>
      </c>
      <c r="AL31" s="69">
        <f>IF(AK31,LOOKUP(AK31,{1;2;3;4;5;6;7;8;9;10;11;12;13;14;15;16;17;18;19;20;21},{15;12.5;10.5;9;8;7.5;7;6.5;6;5.5;5;4.5;4;3.5;3;2.5;2;1.5;1;0.5;0}),0)</f>
        <v>5.5</v>
      </c>
      <c r="AM31" s="72">
        <v>10</v>
      </c>
      <c r="AN31" s="73">
        <f>IF(AM31,LOOKUP(AM31,{1;2;3;4;5;6;7;8;9;10;11;12;13;14;15;16;17;18;19;20;21},{15;12.5;10.5;9;8;7.5;7;6.5;6;5.5;5;4.5;4;3.5;3;2.5;2;1.5;1;0.5;0}),0)</f>
        <v>5.5</v>
      </c>
      <c r="AO31" s="70"/>
      <c r="AP31" s="67">
        <f>IF(AO31,LOOKUP(AO31,{1;2;3;4;5;6;7;8;9;10;11;12;13;14;15;16;17;18;19;20;21},{30;25;21;18;16;15;14;13;12;11;10;9;8;7;6;5;4;3;2;1;0}),0)</f>
        <v>0</v>
      </c>
      <c r="AQ31" s="72">
        <v>10</v>
      </c>
      <c r="AR31" s="69">
        <f>IF(AQ31,LOOKUP(AQ31,{1;2;3;4;5;6;7;8;9;10;11;12;13;14;15;16;17;18;19;20;21},{30;25;21;18;16;15;14;13;12;11;10;9;8;7;6;5;4;3;2;1;0}),0)</f>
        <v>11</v>
      </c>
      <c r="AS31" s="72">
        <v>8</v>
      </c>
      <c r="AT31" s="69">
        <f>IF(AS31,LOOKUP(AS31,{1;2;3;4;5;6;7;8;9;10;11;12;13;14;15;16;17;18;19;20;21},{30;25;21;18;16;15;14;13;12;11;10;9;8;7;6;5;4;3;2;1;0}),0)</f>
        <v>13</v>
      </c>
      <c r="AU31" s="70"/>
      <c r="AV31" s="69">
        <f>IF(AU31,LOOKUP(AU31,{1;2;3;4;5;6;7;8;9;10;11;12;13;14;15;16;17;18;19;20;21},{30;25;21;18;16;15;14;13;12;11;10;9;8;7;6;5;4;3;2;1;0}),0)</f>
        <v>0</v>
      </c>
      <c r="AW31" s="70"/>
      <c r="AX31" s="74">
        <f>IF(AW31,LOOKUP(AW31,{1;2;3;4;5;6;7;8;9;10;11;12;13;14;15;16;17;18;19;20;21},{60;50;42;36;32;30;28;26;24;22;20;18;16;14;12;10;8;6;4;2;0}),0)</f>
        <v>0</v>
      </c>
      <c r="AY31" s="70"/>
      <c r="AZ31" s="71">
        <f>IF(AY31,LOOKUP(AY31,{1;2;3;4;5;6;7;8;9;10;11;12;13;14;15;16;17;18;19;20;21},{60;50;42;36;32;30;28;26;24;22;20;18;16;14;12;10;8;6;4;2;0}),0)</f>
        <v>0</v>
      </c>
      <c r="BA31" s="70"/>
      <c r="BB31" s="71">
        <f>IF(BA31,LOOKUP(BA31,{1;2;3;4;5;6;7;8;9;10;11;12;13;14;15;16;17;18;19;20;21},{60;50;42;36;32;30;28;26;24;22;20;18;16;14;12;10;8;6;4;2;0}),0)</f>
        <v>0</v>
      </c>
      <c r="BC31" s="109">
        <f t="shared" si="6"/>
        <v>0</v>
      </c>
    </row>
    <row r="32" spans="1:55" s="108" customFormat="1" ht="16" customHeight="1" x14ac:dyDescent="0.2">
      <c r="A32" s="130">
        <f t="shared" si="0"/>
        <v>27</v>
      </c>
      <c r="B32" s="128">
        <v>3426063</v>
      </c>
      <c r="C32" s="63" t="s">
        <v>378</v>
      </c>
      <c r="D32" s="125" t="s">
        <v>379</v>
      </c>
      <c r="E32" s="125" t="str">
        <f t="shared" si="1"/>
        <v>ChristinaROLANDSEN</v>
      </c>
      <c r="F32" s="126">
        <v>2017</v>
      </c>
      <c r="G32" s="131">
        <v>1995</v>
      </c>
      <c r="H32" s="132" t="str">
        <f>IF(ISBLANK(G32),"",IF(G32&gt;1994.9,"U23","SR"))</f>
        <v>U23</v>
      </c>
      <c r="I32" s="64">
        <f t="shared" si="3"/>
        <v>70</v>
      </c>
      <c r="J32" s="46">
        <f t="shared" si="4"/>
        <v>6</v>
      </c>
      <c r="K32" s="65">
        <f t="shared" si="5"/>
        <v>64</v>
      </c>
      <c r="M32" s="70"/>
      <c r="N32" s="67">
        <f>IF(M32,LOOKUP(M32,{1;2;3;4;5;6;7;8;9;10;11;12;13;14;15;16;17;18;19;20;21},{30;25;21;18;16;15;14;13;12;11;10;9;8;7;6;5;4;3;2;1;0}),0)</f>
        <v>0</v>
      </c>
      <c r="O32" s="72">
        <v>13</v>
      </c>
      <c r="P32" s="69">
        <f>IF(O32,LOOKUP(O32,{1;2;3;4;5;6;7;8;9;10;11;12;13;14;15;16;17;18;19;20;21},{30;25;21;18;16;15;14;13;12;11;10;9;8;7;6;5;4;3;2;1;0}),0)</f>
        <v>8</v>
      </c>
      <c r="Q32" s="70"/>
      <c r="R32" s="67">
        <f>IF(Q32,LOOKUP(Q32,{1;2;3;4;5;6;7;8;9;10;11;12;13;14;15;16;17;18;19;20;21},{30;25;21;18;16;15;14;13;12;11;10;9;8;7;6;5;4;3;2;1;0}),0)</f>
        <v>0</v>
      </c>
      <c r="S32" s="70"/>
      <c r="T32" s="69">
        <f>IF(S32,LOOKUP(S32,{1;2;3;4;5;6;7;8;9;10;11;12;13;14;15;16;17;18;19;20;21},{30;25;21;18;16;15;14;13;12;11;10;9;8;7;6;5;4;3;2;1;0}),0)</f>
        <v>0</v>
      </c>
      <c r="U32" s="72">
        <v>6</v>
      </c>
      <c r="V32" s="71">
        <f>IF(U32,LOOKUP(U32,{1;2;3;4;5;6;7;8;9;10;11;12;13;14;15;16;17;18;19;20;21},{60;50;42;36;32;30;28;26;24;22;20;18;16;14;12;10;8;6;4;2;0}),0)</f>
        <v>30</v>
      </c>
      <c r="W32" s="70"/>
      <c r="X32" s="67">
        <f>IF(W32,LOOKUP(W32,{1;2;3;4;5;6;7;8;9;10;11;12;13;14;15;16;17;18;19;20;21},{60;50;42;36;32;30;28;26;24;22;20;18;16;14;12;10;8;6;4;2;0}),0)</f>
        <v>0</v>
      </c>
      <c r="Y32" s="72">
        <v>8</v>
      </c>
      <c r="Z32" s="71">
        <f>IF(Y32,LOOKUP(Y32,{1;2;3;4;5;6;7;8;9;10;11;12;13;14;15;16;17;18;19;20;21},{60;50;42;36;32;30;28;26;24;22;20;18;16;14;12;10;8;6;4;2;0}),0)</f>
        <v>26</v>
      </c>
      <c r="AA32" s="72">
        <v>18</v>
      </c>
      <c r="AB32" s="67">
        <f>IF(AA32,LOOKUP(AA32,{1;2;3;4;5;6;7;8;9;10;11;12;13;14;15;16;17;18;19;20;21},{60;50;42;36;32;30;28;26;24;22;20;18;16;14;12;10;8;6;4;2;0}),0)</f>
        <v>6</v>
      </c>
      <c r="AC32" s="70"/>
      <c r="AD32" s="67">
        <f>IF(AC32,LOOKUP(AC32,{1;2;3;4;5;6;7;8;9;10;11;12;13;14;15;16;17;18;19;20;21},{30;25;21;18;16;15;14;13;12;11;10;9;8;7;6;5;4;3;2;1;0}),0)</f>
        <v>0</v>
      </c>
      <c r="AE32" s="70"/>
      <c r="AF32" s="69">
        <f>IF(AE32,LOOKUP(AE32,{1;2;3;4;5;6;7;8;9;10;11;12;13;14;15;16;17;18;19;20;21},{30;25;21;18;16;15;14;13;12;11;10;9;8;7;6;5;4;3;2;1;0}),0)</f>
        <v>0</v>
      </c>
      <c r="AG32" s="70"/>
      <c r="AH32" s="67">
        <f>IF(AG32,LOOKUP(AG32,{1;2;3;4;5;6;7;8;9;10;11;12;13;14;15;16;17;18;19;20;21},{30;25;21;18;16;15;14;13;12;11;10;9;8;7;6;5;4;3;2;1;0}),0)</f>
        <v>0</v>
      </c>
      <c r="AI32" s="70"/>
      <c r="AJ32" s="69">
        <f>IF(AI32,LOOKUP(AI32,{1;2;3;4;5;6;7;8;9;10;11;12;13;14;15;16;17;18;19;20;21},{30;25;21;18;16;15;14;13;12;11;10;9;8;7;6;5;4;3;2;1;0}),0)</f>
        <v>0</v>
      </c>
      <c r="AK32" s="70"/>
      <c r="AL32" s="69">
        <f>IF(AK32,LOOKUP(AK32,{1;2;3;4;5;6;7;8;9;10;11;12;13;14;15;16;17;18;19;20;21},{15;12.5;10.5;9;8;7.5;7;6.5;6;5.5;5;4.5;4;3.5;3;2.5;2;1.5;1;0.5;0}),0)</f>
        <v>0</v>
      </c>
      <c r="AM32" s="70"/>
      <c r="AN32" s="73">
        <f>IF(AM32,LOOKUP(AM32,{1;2;3;4;5;6;7;8;9;10;11;12;13;14;15;16;17;18;19;20;21},{15;12.5;10.5;9;8;7.5;7;6.5;6;5.5;5;4.5;4;3.5;3;2.5;2;1.5;1;0.5;0}),0)</f>
        <v>0</v>
      </c>
      <c r="AO32" s="70"/>
      <c r="AP32" s="67">
        <f>IF(AO32,LOOKUP(AO32,{1;2;3;4;5;6;7;8;9;10;11;12;13;14;15;16;17;18;19;20;21},{30;25;21;18;16;15;14;13;12;11;10;9;8;7;6;5;4;3;2;1;0}),0)</f>
        <v>0</v>
      </c>
      <c r="AQ32" s="70"/>
      <c r="AR32" s="69">
        <f>IF(AQ32,LOOKUP(AQ32,{1;2;3;4;5;6;7;8;9;10;11;12;13;14;15;16;17;18;19;20;21},{30;25;21;18;16;15;14;13;12;11;10;9;8;7;6;5;4;3;2;1;0}),0)</f>
        <v>0</v>
      </c>
      <c r="AS32" s="70"/>
      <c r="AT32" s="69">
        <f>IF(AS32,LOOKUP(AS32,{1;2;3;4;5;6;7;8;9;10;11;12;13;14;15;16;17;18;19;20;21},{30;25;21;18;16;15;14;13;12;11;10;9;8;7;6;5;4;3;2;1;0}),0)</f>
        <v>0</v>
      </c>
      <c r="AU32" s="70"/>
      <c r="AV32" s="69">
        <f>IF(AU32,LOOKUP(AU32,{1;2;3;4;5;6;7;8;9;10;11;12;13;14;15;16;17;18;19;20;21},{30;25;21;18;16;15;14;13;12;11;10;9;8;7;6;5;4;3;2;1;0}),0)</f>
        <v>0</v>
      </c>
      <c r="AW32" s="70"/>
      <c r="AX32" s="74">
        <f>IF(AW32,LOOKUP(AW32,{1;2;3;4;5;6;7;8;9;10;11;12;13;14;15;16;17;18;19;20;21},{60;50;42;36;32;30;28;26;24;22;20;18;16;14;12;10;8;6;4;2;0}),0)</f>
        <v>0</v>
      </c>
      <c r="AY32" s="70"/>
      <c r="AZ32" s="71">
        <f>IF(AY32,LOOKUP(AY32,{1;2;3;4;5;6;7;8;9;10;11;12;13;14;15;16;17;18;19;20;21},{60;50;42;36;32;30;28;26;24;22;20;18;16;14;12;10;8;6;4;2;0}),0)</f>
        <v>0</v>
      </c>
      <c r="BA32" s="70"/>
      <c r="BB32" s="71">
        <f>IF(BA32,LOOKUP(BA32,{1;2;3;4;5;6;7;8;9;10;11;12;13;14;15;16;17;18;19;20;21},{60;50;42;36;32;30;28;26;24;22;20;18;16;14;12;10;8;6;4;2;0}),0)</f>
        <v>0</v>
      </c>
      <c r="BC32" s="109">
        <f t="shared" si="6"/>
        <v>62</v>
      </c>
    </row>
    <row r="33" spans="1:55" s="108" customFormat="1" ht="16" customHeight="1" x14ac:dyDescent="0.2">
      <c r="A33" s="57">
        <f t="shared" si="0"/>
        <v>27</v>
      </c>
      <c r="B33" s="77">
        <v>3535562</v>
      </c>
      <c r="C33" s="63" t="s">
        <v>589</v>
      </c>
      <c r="D33" s="63" t="s">
        <v>590</v>
      </c>
      <c r="E33" s="125" t="str">
        <f t="shared" si="1"/>
        <v>JuliaKERN</v>
      </c>
      <c r="F33" s="62">
        <v>2017</v>
      </c>
      <c r="G33" s="77">
        <v>1997</v>
      </c>
      <c r="H33" s="129" t="str">
        <f>IF(ISBLANK(G33),"",IF(G33&gt;1994.9,"U23","SR"))</f>
        <v>U23</v>
      </c>
      <c r="I33" s="64">
        <f t="shared" si="3"/>
        <v>70</v>
      </c>
      <c r="J33" s="46">
        <f t="shared" si="4"/>
        <v>26</v>
      </c>
      <c r="K33" s="65">
        <f t="shared" si="5"/>
        <v>44</v>
      </c>
      <c r="M33" s="70"/>
      <c r="N33" s="67">
        <f>IF(M33,LOOKUP(M33,{1;2;3;4;5;6;7;8;9;10;11;12;13;14;15;16;17;18;19;20;21},{30;25;21;18;16;15;14;13;12;11;10;9;8;7;6;5;4;3;2;1;0}),0)</f>
        <v>0</v>
      </c>
      <c r="O33" s="70"/>
      <c r="P33" s="69">
        <f>IF(O33,LOOKUP(O33,{1;2;3;4;5;6;7;8;9;10;11;12;13;14;15;16;17;18;19;20;21},{30;25;21;18;16;15;14;13;12;11;10;9;8;7;6;5;4;3;2;1;0}),0)</f>
        <v>0</v>
      </c>
      <c r="Q33" s="70"/>
      <c r="R33" s="67">
        <f>IF(Q33,LOOKUP(Q33,{1;2;3;4;5;6;7;8;9;10;11;12;13;14;15;16;17;18;19;20;21},{30;25;21;18;16;15;14;13;12;11;10;9;8;7;6;5;4;3;2;1;0}),0)</f>
        <v>0</v>
      </c>
      <c r="S33" s="70"/>
      <c r="T33" s="69">
        <f>IF(S33,LOOKUP(S33,{1;2;3;4;5;6;7;8;9;10;11;12;13;14;15;16;17;18;19;20;21},{30;25;21;18;16;15;14;13;12;11;10;9;8;7;6;5;4;3;2;1;0}),0)</f>
        <v>0</v>
      </c>
      <c r="U33" s="70"/>
      <c r="V33" s="71">
        <f>IF(U33,LOOKUP(U33,{1;2;3;4;5;6;7;8;9;10;11;12;13;14;15;16;17;18;19;20;21},{60;50;42;36;32;30;28;26;24;22;20;18;16;14;12;10;8;6;4;2;0}),0)</f>
        <v>0</v>
      </c>
      <c r="W33" s="70"/>
      <c r="X33" s="67">
        <f>IF(W33,LOOKUP(W33,{1;2;3;4;5;6;7;8;9;10;11;12;13;14;15;16;17;18;19;20;21},{60;50;42;36;32;30;28;26;24;22;20;18;16;14;12;10;8;6;4;2;0}),0)</f>
        <v>0</v>
      </c>
      <c r="Y33" s="70"/>
      <c r="Z33" s="71">
        <f>IF(Y33,LOOKUP(Y33,{1;2;3;4;5;6;7;8;9;10;11;12;13;14;15;16;17;18;19;20;21},{60;50;42;36;32;30;28;26;24;22;20;18;16;14;12;10;8;6;4;2;0}),0)</f>
        <v>0</v>
      </c>
      <c r="AA33" s="70"/>
      <c r="AB33" s="67">
        <f>IF(AA33,LOOKUP(AA33,{1;2;3;4;5;6;7;8;9;10;11;12;13;14;15;16;17;18;19;20;21},{60;50;42;36;32;30;28;26;24;22;20;18;16;14;12;10;8;6;4;2;0}),0)</f>
        <v>0</v>
      </c>
      <c r="AC33" s="70"/>
      <c r="AD33" s="67">
        <f>IF(AC33,LOOKUP(AC33,{1;2;3;4;5;6;7;8;9;10;11;12;13;14;15;16;17;18;19;20;21},{30;25;21;18;16;15;14;13;12;11;10;9;8;7;6;5;4;3;2;1;0}),0)</f>
        <v>0</v>
      </c>
      <c r="AE33" s="70"/>
      <c r="AF33" s="69">
        <f>IF(AE33,LOOKUP(AE33,{1;2;3;4;5;6;7;8;9;10;11;12;13;14;15;16;17;18;19;20;21},{30;25;21;18;16;15;14;13;12;11;10;9;8;7;6;5;4;3;2;1;0}),0)</f>
        <v>0</v>
      </c>
      <c r="AG33" s="70"/>
      <c r="AH33" s="67">
        <f>IF(AG33,LOOKUP(AG33,{1;2;3;4;5;6;7;8;9;10;11;12;13;14;15;16;17;18;19;20;21},{30;25;21;18;16;15;14;13;12;11;10;9;8;7;6;5;4;3;2;1;0}),0)</f>
        <v>0</v>
      </c>
      <c r="AI33" s="70"/>
      <c r="AJ33" s="69">
        <f>IF(AI33,LOOKUP(AI33,{1;2;3;4;5;6;7;8;9;10;11;12;13;14;15;16;17;18;19;20;21},{30;25;21;18;16;15;14;13;12;11;10;9;8;7;6;5;4;3;2;1;0}),0)</f>
        <v>0</v>
      </c>
      <c r="AK33" s="70"/>
      <c r="AL33" s="69">
        <f>IF(AK33,LOOKUP(AK33,{1;2;3;4;5;6;7;8;9;10;11;12;13;14;15;16;17;18;19;20;21},{15;12.5;10.5;9;8;7.5;7;6.5;6;5.5;5;4.5;4;3.5;3;2.5;2;1.5;1;0.5;0}),0)</f>
        <v>0</v>
      </c>
      <c r="AM33" s="70"/>
      <c r="AN33" s="73">
        <f>IF(AM33,LOOKUP(AM33,{1;2;3;4;5;6;7;8;9;10;11;12;13;14;15;16;17;18;19;20;21},{15;12.5;10.5;9;8;7.5;7;6.5;6;5.5;5;4.5;4;3.5;3;2.5;2;1.5;1;0.5;0}),0)</f>
        <v>0</v>
      </c>
      <c r="AO33" s="70"/>
      <c r="AP33" s="67">
        <f>IF(AO33,LOOKUP(AO33,{1;2;3;4;5;6;7;8;9;10;11;12;13;14;15;16;17;18;19;20;21},{30;25;21;18;16;15;14;13;12;11;10;9;8;7;6;5;4;3;2;1;0}),0)</f>
        <v>0</v>
      </c>
      <c r="AQ33" s="70"/>
      <c r="AR33" s="69">
        <f>IF(AQ33,LOOKUP(AQ33,{1;2;3;4;5;6;7;8;9;10;11;12;13;14;15;16;17;18;19;20;21},{30;25;21;18;16;15;14;13;12;11;10;9;8;7;6;5;4;3;2;1;0}),0)</f>
        <v>0</v>
      </c>
      <c r="AS33" s="70"/>
      <c r="AT33" s="69">
        <f>IF(AS33,LOOKUP(AS33,{1;2;3;4;5;6;7;8;9;10;11;12;13;14;15;16;17;18;19;20;21},{30;25;21;18;16;15;14;13;12;11;10;9;8;7;6;5;4;3;2;1;0}),0)</f>
        <v>0</v>
      </c>
      <c r="AU33" s="70"/>
      <c r="AV33" s="69">
        <f>IF(AU33,LOOKUP(AU33,{1;2;3;4;5;6;7;8;9;10;11;12;13;14;15;16;17;18;19;20;21},{30;25;21;18;16;15;14;13;12;11;10;9;8;7;6;5;4;3;2;1;0}),0)</f>
        <v>0</v>
      </c>
      <c r="AW33" s="70">
        <v>8</v>
      </c>
      <c r="AX33" s="74">
        <f>IF(AW33,LOOKUP(AW33,{1;2;3;4;5;6;7;8;9;10;11;12;13;14;15;16;17;18;19;20;21},{60;50;42;36;32;30;28;26;24;22;20;18;16;14;12;10;8;6;4;2;0}),0)</f>
        <v>26</v>
      </c>
      <c r="AY33" s="70">
        <v>9</v>
      </c>
      <c r="AZ33" s="71">
        <f>IF(AY33,LOOKUP(AY33,{1;2;3;4;5;6;7;8;9;10;11;12;13;14;15;16;17;18;19;20;21},{60;50;42;36;32;30;28;26;24;22;20;18;16;14;12;10;8;6;4;2;0}),0)</f>
        <v>24</v>
      </c>
      <c r="BA33" s="70">
        <v>11</v>
      </c>
      <c r="BB33" s="71">
        <f>IF(BA33,LOOKUP(BA33,{1;2;3;4;5;6;7;8;9;10;11;12;13;14;15;16;17;18;19;20;21},{60;50;42;36;32;30;28;26;24;22;20;18;16;14;12;10;8;6;4;2;0}),0)</f>
        <v>20</v>
      </c>
      <c r="BC33" s="109">
        <f t="shared" si="6"/>
        <v>20</v>
      </c>
    </row>
    <row r="34" spans="1:55" s="108" customFormat="1" ht="16" customHeight="1" x14ac:dyDescent="0.2">
      <c r="A34" s="130">
        <f t="shared" si="0"/>
        <v>29</v>
      </c>
      <c r="B34" s="128">
        <v>3535659</v>
      </c>
      <c r="C34" s="63" t="s">
        <v>380</v>
      </c>
      <c r="D34" s="125" t="s">
        <v>381</v>
      </c>
      <c r="E34" s="125" t="str">
        <f t="shared" si="1"/>
        <v>AlaynaSONNESYN</v>
      </c>
      <c r="F34" s="126">
        <v>2017</v>
      </c>
      <c r="G34" s="108">
        <v>1996</v>
      </c>
      <c r="H34" s="133" t="str">
        <f>IF(ISBLANK(G34),"",IF(G34&gt;1995.9,"U23","SR"))</f>
        <v>U23</v>
      </c>
      <c r="I34" s="64">
        <f t="shared" si="3"/>
        <v>69</v>
      </c>
      <c r="J34" s="46">
        <f t="shared" si="4"/>
        <v>37</v>
      </c>
      <c r="K34" s="65">
        <f t="shared" si="5"/>
        <v>32</v>
      </c>
      <c r="M34" s="70"/>
      <c r="N34" s="67">
        <f>IF(M34,LOOKUP(M34,{1;2;3;4;5;6;7;8;9;10;11;12;13;14;15;16;17;18;19;20;21},{30;25;21;18;16;15;14;13;12;11;10;9;8;7;6;5;4;3;2;1;0}),0)</f>
        <v>0</v>
      </c>
      <c r="O34" s="70"/>
      <c r="P34" s="69">
        <f>IF(O34,LOOKUP(O34,{1;2;3;4;5;6;7;8;9;10;11;12;13;14;15;16;17;18;19;20;21},{30;25;21;18;16;15;14;13;12;11;10;9;8;7;6;5;4;3;2;1;0}),0)</f>
        <v>0</v>
      </c>
      <c r="Q34" s="70"/>
      <c r="R34" s="67">
        <f>IF(Q34,LOOKUP(Q34,{1;2;3;4;5;6;7;8;9;10;11;12;13;14;15;16;17;18;19;20;21},{30;25;21;18;16;15;14;13;12;11;10;9;8;7;6;5;4;3;2;1;0}),0)</f>
        <v>0</v>
      </c>
      <c r="S34" s="70"/>
      <c r="T34" s="69">
        <f>IF(S34,LOOKUP(S34,{1;2;3;4;5;6;7;8;9;10;11;12;13;14;15;16;17;18;19;20;21},{30;25;21;18;16;15;14;13;12;11;10;9;8;7;6;5;4;3;2;1;0}),0)</f>
        <v>0</v>
      </c>
      <c r="U34" s="72">
        <v>20</v>
      </c>
      <c r="V34" s="71">
        <f>IF(U34,LOOKUP(U34,{1;2;3;4;5;6;7;8;9;10;11;12;13;14;15;16;17;18;19;20;21},{60;50;42;36;32;30;28;26;24;22;20;18;16;14;12;10;8;6;4;2;0}),0)</f>
        <v>2</v>
      </c>
      <c r="W34" s="72">
        <v>8</v>
      </c>
      <c r="X34" s="67">
        <f>IF(W34,LOOKUP(W34,{1;2;3;4;5;6;7;8;9;10;11;12;13;14;15;16;17;18;19;20;21},{60;50;42;36;32;30;28;26;24;22;20;18;16;14;12;10;8;6;4;2;0}),0)</f>
        <v>26</v>
      </c>
      <c r="Y34" s="72">
        <v>6</v>
      </c>
      <c r="Z34" s="71">
        <f>IF(Y34,LOOKUP(Y34,{1;2;3;4;5;6;7;8;9;10;11;12;13;14;15;16;17;18;19;20;21},{60;50;42;36;32;30;28;26;24;22;20;18;16;14;12;10;8;6;4;2;0}),0)</f>
        <v>30</v>
      </c>
      <c r="AA34" s="70"/>
      <c r="AB34" s="67">
        <f>IF(AA34,LOOKUP(AA34,{1;2;3;4;5;6;7;8;9;10;11;12;13;14;15;16;17;18;19;20;21},{60;50;42;36;32;30;28;26;24;22;20;18;16;14;12;10;8;6;4;2;0}),0)</f>
        <v>0</v>
      </c>
      <c r="AC34" s="72">
        <v>10</v>
      </c>
      <c r="AD34" s="67">
        <f>IF(AC34,LOOKUP(AC34,{1;2;3;4;5;6;7;8;9;10;11;12;13;14;15;16;17;18;19;20;21},{30;25;21;18;16;15;14;13;12;11;10;9;8;7;6;5;4;3;2;1;0}),0)</f>
        <v>11</v>
      </c>
      <c r="AE34" s="70"/>
      <c r="AF34" s="69">
        <f>IF(AE34,LOOKUP(AE34,{1;2;3;4;5;6;7;8;9;10;11;12;13;14;15;16;17;18;19;20;21},{30;25;21;18;16;15;14;13;12;11;10;9;8;7;6;5;4;3;2;1;0}),0)</f>
        <v>0</v>
      </c>
      <c r="AG34" s="70"/>
      <c r="AH34" s="67">
        <f>IF(AG34,LOOKUP(AG34,{1;2;3;4;5;6;7;8;9;10;11;12;13;14;15;16;17;18;19;20;21},{30;25;21;18;16;15;14;13;12;11;10;9;8;7;6;5;4;3;2;1;0}),0)</f>
        <v>0</v>
      </c>
      <c r="AI34" s="70"/>
      <c r="AJ34" s="69">
        <f>IF(AI34,LOOKUP(AI34,{1;2;3;4;5;6;7;8;9;10;11;12;13;14;15;16;17;18;19;20;21},{30;25;21;18;16;15;14;13;12;11;10;9;8;7;6;5;4;3;2;1;0}),0)</f>
        <v>0</v>
      </c>
      <c r="AK34" s="70"/>
      <c r="AL34" s="69">
        <f>IF(AK34,LOOKUP(AK34,{1;2;3;4;5;6;7;8;9;10;11;12;13;14;15;16;17;18;19;20;21},{15;12.5;10.5;9;8;7.5;7;6.5;6;5.5;5;4.5;4;3.5;3;2.5;2;1.5;1;0.5;0}),0)</f>
        <v>0</v>
      </c>
      <c r="AM34" s="70"/>
      <c r="AN34" s="73">
        <f>IF(AM34,LOOKUP(AM34,{1;2;3;4;5;6;7;8;9;10;11;12;13;14;15;16;17;18;19;20;21},{15;12.5;10.5;9;8;7.5;7;6.5;6;5.5;5;4.5;4;3.5;3;2.5;2;1.5;1;0.5;0}),0)</f>
        <v>0</v>
      </c>
      <c r="AO34" s="70"/>
      <c r="AP34" s="67">
        <f>IF(AO34,LOOKUP(AO34,{1;2;3;4;5;6;7;8;9;10;11;12;13;14;15;16;17;18;19;20;21},{30;25;21;18;16;15;14;13;12;11;10;9;8;7;6;5;4;3;2;1;0}),0)</f>
        <v>0</v>
      </c>
      <c r="AQ34" s="70"/>
      <c r="AR34" s="69">
        <f>IF(AQ34,LOOKUP(AQ34,{1;2;3;4;5;6;7;8;9;10;11;12;13;14;15;16;17;18;19;20;21},{30;25;21;18;16;15;14;13;12;11;10;9;8;7;6;5;4;3;2;1;0}),0)</f>
        <v>0</v>
      </c>
      <c r="AS34" s="70"/>
      <c r="AT34" s="69">
        <f>IF(AS34,LOOKUP(AS34,{1;2;3;4;5;6;7;8;9;10;11;12;13;14;15;16;17;18;19;20;21},{30;25;21;18;16;15;14;13;12;11;10;9;8;7;6;5;4;3;2;1;0}),0)</f>
        <v>0</v>
      </c>
      <c r="AU34" s="70"/>
      <c r="AV34" s="69">
        <f>IF(AU34,LOOKUP(AU34,{1;2;3;4;5;6;7;8;9;10;11;12;13;14;15;16;17;18;19;20;21},{30;25;21;18;16;15;14;13;12;11;10;9;8;7;6;5;4;3;2;1;0}),0)</f>
        <v>0</v>
      </c>
      <c r="AW34" s="70"/>
      <c r="AX34" s="74">
        <f>IF(AW34,LOOKUP(AW34,{1;2;3;4;5;6;7;8;9;10;11;12;13;14;15;16;17;18;19;20;21},{60;50;42;36;32;30;28;26;24;22;20;18;16;14;12;10;8;6;4;2;0}),0)</f>
        <v>0</v>
      </c>
      <c r="AY34" s="70"/>
      <c r="AZ34" s="71">
        <f>IF(AY34,LOOKUP(AY34,{1;2;3;4;5;6;7;8;9;10;11;12;13;14;15;16;17;18;19;20;21},{60;50;42;36;32;30;28;26;24;22;20;18;16;14;12;10;8;6;4;2;0}),0)</f>
        <v>0</v>
      </c>
      <c r="BA34" s="70"/>
      <c r="BB34" s="71">
        <f>IF(BA34,LOOKUP(BA34,{1;2;3;4;5;6;7;8;9;10;11;12;13;14;15;16;17;18;19;20;21},{60;50;42;36;32;30;28;26;24;22;20;18;16;14;12;10;8;6;4;2;0}),0)</f>
        <v>0</v>
      </c>
      <c r="BC34" s="109">
        <f t="shared" si="6"/>
        <v>58</v>
      </c>
    </row>
    <row r="35" spans="1:55" s="108" customFormat="1" ht="16" customHeight="1" x14ac:dyDescent="0.2">
      <c r="A35" s="57">
        <f t="shared" si="0"/>
        <v>30</v>
      </c>
      <c r="B35" s="108">
        <v>3535614</v>
      </c>
      <c r="C35" s="63" t="s">
        <v>384</v>
      </c>
      <c r="D35" s="125" t="s">
        <v>385</v>
      </c>
      <c r="E35" s="125" t="str">
        <f t="shared" si="1"/>
        <v>LydiaBLANCHET</v>
      </c>
      <c r="F35" s="126">
        <v>2017</v>
      </c>
      <c r="G35" s="108">
        <v>1997</v>
      </c>
      <c r="H35" s="117" t="str">
        <f>IF(ISBLANK(G35),"",IF(G35&gt;1994.9,"U23","SR"))</f>
        <v>U23</v>
      </c>
      <c r="I35" s="64">
        <f t="shared" si="3"/>
        <v>62</v>
      </c>
      <c r="J35" s="46">
        <f t="shared" si="4"/>
        <v>38</v>
      </c>
      <c r="K35" s="65">
        <f t="shared" si="5"/>
        <v>24</v>
      </c>
      <c r="M35" s="70"/>
      <c r="N35" s="67">
        <f>IF(M35,LOOKUP(M35,{1;2;3;4;5;6;7;8;9;10;11;12;13;14;15;16;17;18;19;20;21},{30;25;21;18;16;15;14;13;12;11;10;9;8;7;6;5;4;3;2;1;0}),0)</f>
        <v>0</v>
      </c>
      <c r="O35" s="70"/>
      <c r="P35" s="69">
        <f>IF(O35,LOOKUP(O35,{1;2;3;4;5;6;7;8;9;10;11;12;13;14;15;16;17;18;19;20;21},{30;25;21;18;16;15;14;13;12;11;10;9;8;7;6;5;4;3;2;1;0}),0)</f>
        <v>0</v>
      </c>
      <c r="Q35" s="70"/>
      <c r="R35" s="67">
        <f>IF(Q35,LOOKUP(Q35,{1;2;3;4;5;6;7;8;9;10;11;12;13;14;15;16;17;18;19;20;21},{30;25;21;18;16;15;14;13;12;11;10;9;8;7;6;5;4;3;2;1;0}),0)</f>
        <v>0</v>
      </c>
      <c r="S35" s="70"/>
      <c r="T35" s="69">
        <f>IF(S35,LOOKUP(S35,{1;2;3;4;5;6;7;8;9;10;11;12;13;14;15;16;17;18;19;20;21},{30;25;21;18;16;15;14;13;12;11;10;9;8;7;6;5;4;3;2;1;0}),0)</f>
        <v>0</v>
      </c>
      <c r="U35" s="72">
        <v>16</v>
      </c>
      <c r="V35" s="71">
        <f>IF(U35,LOOKUP(U35,{1;2;3;4;5;6;7;8;9;10;11;12;13;14;15;16;17;18;19;20;21},{60;50;42;36;32;30;28;26;24;22;20;18;16;14;12;10;8;6;4;2;0}),0)</f>
        <v>10</v>
      </c>
      <c r="W35" s="72">
        <v>17</v>
      </c>
      <c r="X35" s="67">
        <f>IF(W35,LOOKUP(W35,{1;2;3;4;5;6;7;8;9;10;11;12;13;14;15;16;17;18;19;20;21},{60;50;42;36;32;30;28;26;24;22;20;18;16;14;12;10;8;6;4;2;0}),0)</f>
        <v>8</v>
      </c>
      <c r="Y35" s="72">
        <v>14</v>
      </c>
      <c r="Z35" s="71">
        <f>IF(Y35,LOOKUP(Y35,{1;2;3;4;5;6;7;8;9;10;11;12;13;14;15;16;17;18;19;20;21},{60;50;42;36;32;30;28;26;24;22;20;18;16;14;12;10;8;6;4;2;0}),0)</f>
        <v>14</v>
      </c>
      <c r="AA35" s="72">
        <v>6</v>
      </c>
      <c r="AB35" s="67">
        <f>IF(AA35,LOOKUP(AA35,{1;2;3;4;5;6;7;8;9;10;11;12;13;14;15;16;17;18;19;20;21},{60;50;42;36;32;30;28;26;24;22;20;18;16;14;12;10;8;6;4;2;0}),0)</f>
        <v>30</v>
      </c>
      <c r="AC35" s="70"/>
      <c r="AD35" s="67">
        <f>IF(AC35,LOOKUP(AC35,{1;2;3;4;5;6;7;8;9;10;11;12;13;14;15;16;17;18;19;20;21},{30;25;21;18;16;15;14;13;12;11;10;9;8;7;6;5;4;3;2;1;0}),0)</f>
        <v>0</v>
      </c>
      <c r="AE35" s="70"/>
      <c r="AF35" s="69">
        <f>IF(AE35,LOOKUP(AE35,{1;2;3;4;5;6;7;8;9;10;11;12;13;14;15;16;17;18;19;20;21},{30;25;21;18;16;15;14;13;12;11;10;9;8;7;6;5;4;3;2;1;0}),0)</f>
        <v>0</v>
      </c>
      <c r="AG35" s="70"/>
      <c r="AH35" s="67">
        <f>IF(AG35,LOOKUP(AG35,{1;2;3;4;5;6;7;8;9;10;11;12;13;14;15;16;17;18;19;20;21},{30;25;21;18;16;15;14;13;12;11;10;9;8;7;6;5;4;3;2;1;0}),0)</f>
        <v>0</v>
      </c>
      <c r="AI35" s="70"/>
      <c r="AJ35" s="69">
        <f>IF(AI35,LOOKUP(AI35,{1;2;3;4;5;6;7;8;9;10;11;12;13;14;15;16;17;18;19;20;21},{30;25;21;18;16;15;14;13;12;11;10;9;8;7;6;5;4;3;2;1;0}),0)</f>
        <v>0</v>
      </c>
      <c r="AK35" s="70"/>
      <c r="AL35" s="69">
        <f>IF(AK35,LOOKUP(AK35,{1;2;3;4;5;6;7;8;9;10;11;12;13;14;15;16;17;18;19;20;21},{15;12.5;10.5;9;8;7.5;7;6.5;6;5.5;5;4.5;4;3.5;3;2.5;2;1.5;1;0.5;0}),0)</f>
        <v>0</v>
      </c>
      <c r="AM35" s="70"/>
      <c r="AN35" s="73">
        <f>IF(AM35,LOOKUP(AM35,{1;2;3;4;5;6;7;8;9;10;11;12;13;14;15;16;17;18;19;20;21},{15;12.5;10.5;9;8;7.5;7;6.5;6;5.5;5;4.5;4;3.5;3;2.5;2;1.5;1;0.5;0}),0)</f>
        <v>0</v>
      </c>
      <c r="AO35" s="70"/>
      <c r="AP35" s="67">
        <f>IF(AO35,LOOKUP(AO35,{1;2;3;4;5;6;7;8;9;10;11;12;13;14;15;16;17;18;19;20;21},{30;25;21;18;16;15;14;13;12;11;10;9;8;7;6;5;4;3;2;1;0}),0)</f>
        <v>0</v>
      </c>
      <c r="AQ35" s="70"/>
      <c r="AR35" s="69">
        <f>IF(AQ35,LOOKUP(AQ35,{1;2;3;4;5;6;7;8;9;10;11;12;13;14;15;16;17;18;19;20;21},{30;25;21;18;16;15;14;13;12;11;10;9;8;7;6;5;4;3;2;1;0}),0)</f>
        <v>0</v>
      </c>
      <c r="AS35" s="70"/>
      <c r="AT35" s="69">
        <f>IF(AS35,LOOKUP(AS35,{1;2;3;4;5;6;7;8;9;10;11;12;13;14;15;16;17;18;19;20;21},{30;25;21;18;16;15;14;13;12;11;10;9;8;7;6;5;4;3;2;1;0}),0)</f>
        <v>0</v>
      </c>
      <c r="AU35" s="70"/>
      <c r="AV35" s="69">
        <f>IF(AU35,LOOKUP(AU35,{1;2;3;4;5;6;7;8;9;10;11;12;13;14;15;16;17;18;19;20;21},{30;25;21;18;16;15;14;13;12;11;10;9;8;7;6;5;4;3;2;1;0}),0)</f>
        <v>0</v>
      </c>
      <c r="AW35" s="70"/>
      <c r="AX35" s="74">
        <f>IF(AW35,LOOKUP(AW35,{1;2;3;4;5;6;7;8;9;10;11;12;13;14;15;16;17;18;19;20;21},{60;50;42;36;32;30;28;26;24;22;20;18;16;14;12;10;8;6;4;2;0}),0)</f>
        <v>0</v>
      </c>
      <c r="AY35" s="70"/>
      <c r="AZ35" s="71">
        <f>IF(AY35,LOOKUP(AY35,{1;2;3;4;5;6;7;8;9;10;11;12;13;14;15;16;17;18;19;20;21},{60;50;42;36;32;30;28;26;24;22;20;18;16;14;12;10;8;6;4;2;0}),0)</f>
        <v>0</v>
      </c>
      <c r="BA35" s="70"/>
      <c r="BB35" s="71">
        <f>IF(BA35,LOOKUP(BA35,{1;2;3;4;5;6;7;8;9;10;11;12;13;14;15;16;17;18;19;20;21},{60;50;42;36;32;30;28;26;24;22;20;18;16;14;12;10;8;6;4;2;0}),0)</f>
        <v>0</v>
      </c>
      <c r="BC35" s="109">
        <f t="shared" si="6"/>
        <v>62</v>
      </c>
    </row>
    <row r="36" spans="1:55" s="108" customFormat="1" ht="16" customHeight="1" x14ac:dyDescent="0.2">
      <c r="A36" s="130">
        <f t="shared" si="0"/>
        <v>31</v>
      </c>
      <c r="B36" s="127">
        <v>3045076</v>
      </c>
      <c r="C36" s="63" t="s">
        <v>386</v>
      </c>
      <c r="D36" s="125" t="s">
        <v>387</v>
      </c>
      <c r="E36" s="125" t="str">
        <f t="shared" si="1"/>
        <v>JessicaYEATON</v>
      </c>
      <c r="F36" s="126">
        <v>2017</v>
      </c>
      <c r="G36" s="127"/>
      <c r="H36" s="63" t="str">
        <f>IF(ISBLANK(G36),"",IF(G36&gt;1995.9,"U23","SR"))</f>
        <v/>
      </c>
      <c r="I36" s="64">
        <f t="shared" si="3"/>
        <v>60</v>
      </c>
      <c r="J36" s="46">
        <f t="shared" si="4"/>
        <v>24</v>
      </c>
      <c r="K36" s="65">
        <f t="shared" si="5"/>
        <v>36</v>
      </c>
      <c r="M36" s="70"/>
      <c r="N36" s="67">
        <f>IF(M36,LOOKUP(M36,{1;2;3;4;5;6;7;8;9;10;11;12;13;14;15;16;17;18;19;20;21},{30;25;21;18;16;15;14;13;12;11;10;9;8;7;6;5;4;3;2;1;0}),0)</f>
        <v>0</v>
      </c>
      <c r="O36" s="70"/>
      <c r="P36" s="69">
        <f>IF(O36,LOOKUP(O36,{1;2;3;4;5;6;7;8;9;10;11;12;13;14;15;16;17;18;19;20;21},{30;25;21;18;16;15;14;13;12;11;10;9;8;7;6;5;4;3;2;1;0}),0)</f>
        <v>0</v>
      </c>
      <c r="Q36" s="70"/>
      <c r="R36" s="67">
        <f>IF(Q36,LOOKUP(Q36,{1;2;3;4;5;6;7;8;9;10;11;12;13;14;15;16;17;18;19;20;21},{30;25;21;18;16;15;14;13;12;11;10;9;8;7;6;5;4;3;2;1;0}),0)</f>
        <v>0</v>
      </c>
      <c r="S36" s="70"/>
      <c r="T36" s="69">
        <f>IF(S36,LOOKUP(S36,{1;2;3;4;5;6;7;8;9;10;11;12;13;14;15;16;17;18;19;20;21},{30;25;21;18;16;15;14;13;12;11;10;9;8;7;6;5;4;3;2;1;0}),0)</f>
        <v>0</v>
      </c>
      <c r="U36" s="70"/>
      <c r="V36" s="71">
        <f>IF(U36,LOOKUP(U36,{1;2;3;4;5;6;7;8;9;10;11;12;13;14;15;16;17;18;19;20;21},{60;50;42;36;32;30;28;26;24;22;20;18;16;14;12;10;8;6;4;2;0}),0)</f>
        <v>0</v>
      </c>
      <c r="W36" s="72">
        <v>9</v>
      </c>
      <c r="X36" s="67">
        <f>IF(W36,LOOKUP(W36,{1;2;3;4;5;6;7;8;9;10;11;12;13;14;15;16;17;18;19;20;21},{60;50;42;36;32;30;28;26;24;22;20;18;16;14;12;10;8;6;4;2;0}),0)</f>
        <v>24</v>
      </c>
      <c r="Y36" s="72">
        <v>4</v>
      </c>
      <c r="Z36" s="71">
        <f>IF(Y36,LOOKUP(Y36,{1;2;3;4;5;6;7;8;9;10;11;12;13;14;15;16;17;18;19;20;21},{60;50;42;36;32;30;28;26;24;22;20;18;16;14;12;10;8;6;4;2;0}),0)</f>
        <v>36</v>
      </c>
      <c r="AA36" s="70"/>
      <c r="AB36" s="67">
        <f>IF(AA36,LOOKUP(AA36,{1;2;3;4;5;6;7;8;9;10;11;12;13;14;15;16;17;18;19;20;21},{60;50;42;36;32;30;28;26;24;22;20;18;16;14;12;10;8;6;4;2;0}),0)</f>
        <v>0</v>
      </c>
      <c r="AC36" s="70"/>
      <c r="AD36" s="67">
        <f>IF(AC36,LOOKUP(AC36,{1;2;3;4;5;6;7;8;9;10;11;12;13;14;15;16;17;18;19;20;21},{30;25;21;18;16;15;14;13;12;11;10;9;8;7;6;5;4;3;2;1;0}),0)</f>
        <v>0</v>
      </c>
      <c r="AE36" s="70"/>
      <c r="AF36" s="69">
        <f>IF(AE36,LOOKUP(AE36,{1;2;3;4;5;6;7;8;9;10;11;12;13;14;15;16;17;18;19;20;21},{30;25;21;18;16;15;14;13;12;11;10;9;8;7;6;5;4;3;2;1;0}),0)</f>
        <v>0</v>
      </c>
      <c r="AG36" s="70"/>
      <c r="AH36" s="67">
        <f>IF(AG36,LOOKUP(AG36,{1;2;3;4;5;6;7;8;9;10;11;12;13;14;15;16;17;18;19;20;21},{30;25;21;18;16;15;14;13;12;11;10;9;8;7;6;5;4;3;2;1;0}),0)</f>
        <v>0</v>
      </c>
      <c r="AI36" s="70"/>
      <c r="AJ36" s="69">
        <f>IF(AI36,LOOKUP(AI36,{1;2;3;4;5;6;7;8;9;10;11;12;13;14;15;16;17;18;19;20;21},{30;25;21;18;16;15;14;13;12;11;10;9;8;7;6;5;4;3;2;1;0}),0)</f>
        <v>0</v>
      </c>
      <c r="AK36" s="70"/>
      <c r="AL36" s="69">
        <f>IF(AK36,LOOKUP(AK36,{1;2;3;4;5;6;7;8;9;10;11;12;13;14;15;16;17;18;19;20;21},{15;12.5;10.5;9;8;7.5;7;6.5;6;5.5;5;4.5;4;3.5;3;2.5;2;1.5;1;0.5;0}),0)</f>
        <v>0</v>
      </c>
      <c r="AM36" s="70"/>
      <c r="AN36" s="73">
        <f>IF(AM36,LOOKUP(AM36,{1;2;3;4;5;6;7;8;9;10;11;12;13;14;15;16;17;18;19;20;21},{15;12.5;10.5;9;8;7.5;7;6.5;6;5.5;5;4.5;4;3.5;3;2.5;2;1.5;1;0.5;0}),0)</f>
        <v>0</v>
      </c>
      <c r="AO36" s="70"/>
      <c r="AP36" s="67">
        <f>IF(AO36,LOOKUP(AO36,{1;2;3;4;5;6;7;8;9;10;11;12;13;14;15;16;17;18;19;20;21},{30;25;21;18;16;15;14;13;12;11;10;9;8;7;6;5;4;3;2;1;0}),0)</f>
        <v>0</v>
      </c>
      <c r="AQ36" s="70"/>
      <c r="AR36" s="69">
        <f>IF(AQ36,LOOKUP(AQ36,{1;2;3;4;5;6;7;8;9;10;11;12;13;14;15;16;17;18;19;20;21},{30;25;21;18;16;15;14;13;12;11;10;9;8;7;6;5;4;3;2;1;0}),0)</f>
        <v>0</v>
      </c>
      <c r="AS36" s="70"/>
      <c r="AT36" s="69">
        <f>IF(AS36,LOOKUP(AS36,{1;2;3;4;5;6;7;8;9;10;11;12;13;14;15;16;17;18;19;20;21},{30;25;21;18;16;15;14;13;12;11;10;9;8;7;6;5;4;3;2;1;0}),0)</f>
        <v>0</v>
      </c>
      <c r="AU36" s="70"/>
      <c r="AV36" s="69">
        <f>IF(AU36,LOOKUP(AU36,{1;2;3;4;5;6;7;8;9;10;11;12;13;14;15;16;17;18;19;20;21},{30;25;21;18;16;15;14;13;12;11;10;9;8;7;6;5;4;3;2;1;0}),0)</f>
        <v>0</v>
      </c>
      <c r="AW36" s="70"/>
      <c r="AX36" s="74">
        <f>IF(AW36,LOOKUP(AW36,{1;2;3;4;5;6;7;8;9;10;11;12;13;14;15;16;17;18;19;20;21},{60;50;42;36;32;30;28;26;24;22;20;18;16;14;12;10;8;6;4;2;0}),0)</f>
        <v>0</v>
      </c>
      <c r="AY36" s="70"/>
      <c r="AZ36" s="71">
        <f>IF(AY36,LOOKUP(AY36,{1;2;3;4;5;6;7;8;9;10;11;12;13;14;15;16;17;18;19;20;21},{60;50;42;36;32;30;28;26;24;22;20;18;16;14;12;10;8;6;4;2;0}),0)</f>
        <v>0</v>
      </c>
      <c r="BA36" s="70"/>
      <c r="BB36" s="71">
        <f>IF(BA36,LOOKUP(BA36,{1;2;3;4;5;6;7;8;9;10;11;12;13;14;15;16;17;18;19;20;21},{60;50;42;36;32;30;28;26;24;22;20;18;16;14;12;10;8;6;4;2;0}),0)</f>
        <v>0</v>
      </c>
      <c r="BC36" s="109">
        <f t="shared" si="6"/>
        <v>60</v>
      </c>
    </row>
    <row r="37" spans="1:55" s="108" customFormat="1" ht="16" customHeight="1" x14ac:dyDescent="0.2">
      <c r="A37" s="130">
        <f t="shared" si="0"/>
        <v>32</v>
      </c>
      <c r="B37" s="127">
        <v>3425863</v>
      </c>
      <c r="C37" s="63" t="s">
        <v>389</v>
      </c>
      <c r="D37" s="125" t="s">
        <v>390</v>
      </c>
      <c r="E37" s="125" t="str">
        <f t="shared" si="1"/>
        <v>AnikkenALNAES</v>
      </c>
      <c r="F37" s="126">
        <v>2017</v>
      </c>
      <c r="G37" s="127"/>
      <c r="H37" s="129" t="str">
        <f>IF(ISBLANK(G37),"",IF(G37&gt;1994.9,"U23","SR"))</f>
        <v/>
      </c>
      <c r="I37" s="64">
        <f t="shared" si="3"/>
        <v>55</v>
      </c>
      <c r="J37" s="46">
        <f t="shared" si="4"/>
        <v>30</v>
      </c>
      <c r="K37" s="65">
        <f t="shared" si="5"/>
        <v>25</v>
      </c>
      <c r="M37" s="70"/>
      <c r="N37" s="67">
        <f>IF(M37,LOOKUP(M37,{1;2;3;4;5;6;7;8;9;10;11;12;13;14;15;16;17;18;19;20;21},{30;25;21;18;16;15;14;13;12;11;10;9;8;7;6;5;4;3;2;1;0}),0)</f>
        <v>0</v>
      </c>
      <c r="O37" s="70"/>
      <c r="P37" s="69">
        <f>IF(O37,LOOKUP(O37,{1;2;3;4;5;6;7;8;9;10;11;12;13;14;15;16;17;18;19;20;21},{30;25;21;18;16;15;14;13;12;11;10;9;8;7;6;5;4;3;2;1;0}),0)</f>
        <v>0</v>
      </c>
      <c r="Q37" s="70"/>
      <c r="R37" s="67">
        <f>IF(Q37,LOOKUP(Q37,{1;2;3;4;5;6;7;8;9;10;11;12;13;14;15;16;17;18;19;20;21},{30;25;21;18;16;15;14;13;12;11;10;9;8;7;6;5;4;3;2;1;0}),0)</f>
        <v>0</v>
      </c>
      <c r="S37" s="70"/>
      <c r="T37" s="69">
        <f>IF(S37,LOOKUP(S37,{1;2;3;4;5;6;7;8;9;10;11;12;13;14;15;16;17;18;19;20;21},{30;25;21;18;16;15;14;13;12;11;10;9;8;7;6;5;4;3;2;1;0}),0)</f>
        <v>0</v>
      </c>
      <c r="U37" s="70"/>
      <c r="V37" s="71">
        <f>IF(U37,LOOKUP(U37,{1;2;3;4;5;6;7;8;9;10;11;12;13;14;15;16;17;18;19;20;21},{60;50;42;36;32;30;28;26;24;22;20;18;16;14;12;10;8;6;4;2;0}),0)</f>
        <v>0</v>
      </c>
      <c r="W37" s="70"/>
      <c r="X37" s="67">
        <f>IF(W37,LOOKUP(W37,{1;2;3;4;5;6;7;8;9;10;11;12;13;14;15;16;17;18;19;20;21},{60;50;42;36;32;30;28;26;24;22;20;18;16;14;12;10;8;6;4;2;0}),0)</f>
        <v>0</v>
      </c>
      <c r="Y37" s="70"/>
      <c r="Z37" s="71">
        <f>IF(Y37,LOOKUP(Y37,{1;2;3;4;5;6;7;8;9;10;11;12;13;14;15;16;17;18;19;20;21},{60;50;42;36;32;30;28;26;24;22;20;18;16;14;12;10;8;6;4;2;0}),0)</f>
        <v>0</v>
      </c>
      <c r="AA37" s="70"/>
      <c r="AB37" s="67">
        <f>IF(AA37,LOOKUP(AA37,{1;2;3;4;5;6;7;8;9;10;11;12;13;14;15;16;17;18;19;20;21},{60;50;42;36;32;30;28;26;24;22;20;18;16;14;12;10;8;6;4;2;0}),0)</f>
        <v>0</v>
      </c>
      <c r="AC37" s="70"/>
      <c r="AD37" s="67">
        <f>IF(AC37,LOOKUP(AC37,{1;2;3;4;5;6;7;8;9;10;11;12;13;14;15;16;17;18;19;20;21},{30;25;21;18;16;15;14;13;12;11;10;9;8;7;6;5;4;3;2;1;0}),0)</f>
        <v>0</v>
      </c>
      <c r="AE37" s="70"/>
      <c r="AF37" s="69">
        <f>IF(AE37,LOOKUP(AE37,{1;2;3;4;5;6;7;8;9;10;11;12;13;14;15;16;17;18;19;20;21},{30;25;21;18;16;15;14;13;12;11;10;9;8;7;6;5;4;3;2;1;0}),0)</f>
        <v>0</v>
      </c>
      <c r="AG37" s="70"/>
      <c r="AH37" s="67">
        <f>IF(AG37,LOOKUP(AG37,{1;2;3;4;5;6;7;8;9;10;11;12;13;14;15;16;17;18;19;20;21},{30;25;21;18;16;15;14;13;12;11;10;9;8;7;6;5;4;3;2;1;0}),0)</f>
        <v>0</v>
      </c>
      <c r="AI37" s="70"/>
      <c r="AJ37" s="69">
        <f>IF(AI37,LOOKUP(AI37,{1;2;3;4;5;6;7;8;9;10;11;12;13;14;15;16;17;18;19;20;21},{30;25;21;18;16;15;14;13;12;11;10;9;8;7;6;5;4;3;2;1;0}),0)</f>
        <v>0</v>
      </c>
      <c r="AK37" s="70"/>
      <c r="AL37" s="69">
        <f>IF(AK37,LOOKUP(AK37,{1;2;3;4;5;6;7;8;9;10;11;12;13;14;15;16;17;18;19;20;21},{15;12.5;10.5;9;8;7.5;7;6.5;6;5.5;5;4.5;4;3.5;3;2.5;2;1.5;1;0.5;0}),0)</f>
        <v>0</v>
      </c>
      <c r="AM37" s="70"/>
      <c r="AN37" s="73">
        <f>IF(AM37,LOOKUP(AM37,{1;2;3;4;5;6;7;8;9;10;11;12;13;14;15;16;17;18;19;20;21},{15;12.5;10.5;9;8;7.5;7;6.5;6;5.5;5;4.5;4;3.5;3;2.5;2;1.5;1;0.5;0}),0)</f>
        <v>0</v>
      </c>
      <c r="AO37" s="72">
        <v>1</v>
      </c>
      <c r="AP37" s="67">
        <f>IF(AO37,LOOKUP(AO37,{1;2;3;4;5;6;7;8;9;10;11;12;13;14;15;16;17;18;19;20;21},{30;25;21;18;16;15;14;13;12;11;10;9;8;7;6;5;4;3;2;1;0}),0)</f>
        <v>30</v>
      </c>
      <c r="AQ37" s="72">
        <v>8</v>
      </c>
      <c r="AR37" s="69">
        <f>IF(AQ37,LOOKUP(AQ37,{1;2;3;4;5;6;7;8;9;10;11;12;13;14;15;16;17;18;19;20;21},{30;25;21;18;16;15;14;13;12;11;10;9;8;7;6;5;4;3;2;1;0}),0)</f>
        <v>13</v>
      </c>
      <c r="AS37" s="72">
        <v>9</v>
      </c>
      <c r="AT37" s="69">
        <f>IF(AS37,LOOKUP(AS37,{1;2;3;4;5;6;7;8;9;10;11;12;13;14;15;16;17;18;19;20;21},{30;25;21;18;16;15;14;13;12;11;10;9;8;7;6;5;4;3;2;1;0}),0)</f>
        <v>12</v>
      </c>
      <c r="AU37" s="70"/>
      <c r="AV37" s="69">
        <f>IF(AU37,LOOKUP(AU37,{1;2;3;4;5;6;7;8;9;10;11;12;13;14;15;16;17;18;19;20;21},{30;25;21;18;16;15;14;13;12;11;10;9;8;7;6;5;4;3;2;1;0}),0)</f>
        <v>0</v>
      </c>
      <c r="AW37" s="70"/>
      <c r="AX37" s="74">
        <f>IF(AW37,LOOKUP(AW37,{1;2;3;4;5;6;7;8;9;10;11;12;13;14;15;16;17;18;19;20;21},{60;50;42;36;32;30;28;26;24;22;20;18;16;14;12;10;8;6;4;2;0}),0)</f>
        <v>0</v>
      </c>
      <c r="AY37" s="70"/>
      <c r="AZ37" s="71">
        <f>IF(AY37,LOOKUP(AY37,{1;2;3;4;5;6;7;8;9;10;11;12;13;14;15;16;17;18;19;20;21},{60;50;42;36;32;30;28;26;24;22;20;18;16;14;12;10;8;6;4;2;0}),0)</f>
        <v>0</v>
      </c>
      <c r="BA37" s="70"/>
      <c r="BB37" s="71">
        <f>IF(BA37,LOOKUP(BA37,{1;2;3;4;5;6;7;8;9;10;11;12;13;14;15;16;17;18;19;20;21},{60;50;42;36;32;30;28;26;24;22;20;18;16;14;12;10;8;6;4;2;0}),0)</f>
        <v>0</v>
      </c>
      <c r="BC37" s="109">
        <f t="shared" si="6"/>
        <v>0</v>
      </c>
    </row>
    <row r="38" spans="1:55" s="108" customFormat="1" ht="16" customHeight="1" x14ac:dyDescent="0.2">
      <c r="A38" s="130">
        <f t="shared" ref="A38:A69" si="7">RANK(I38,$I$6:$I$981)</f>
        <v>33</v>
      </c>
      <c r="B38" s="128">
        <v>3105194</v>
      </c>
      <c r="C38" s="63" t="s">
        <v>391</v>
      </c>
      <c r="D38" s="125" t="s">
        <v>392</v>
      </c>
      <c r="E38" s="125" t="str">
        <f t="shared" ref="E38:E69" si="8">C38&amp;D38</f>
        <v>SohpieCARRIER-LAFORTE</v>
      </c>
      <c r="F38" s="126">
        <v>2017</v>
      </c>
      <c r="G38" s="108">
        <v>1995</v>
      </c>
      <c r="H38" s="133" t="str">
        <f>IF(ISBLANK(G38),"",IF(G38&gt;1995.9,"U23","SR"))</f>
        <v>SR</v>
      </c>
      <c r="I38" s="64">
        <f t="shared" ref="I38:I69" si="9">(N38+P38+R38+T38+V38+X38+Z38+AB38+AD38+AF38+AH38+AJ38+AL38+AN38+AP38+AR38+AT38+AV38+AX38+AZ38+BB38)</f>
        <v>53</v>
      </c>
      <c r="J38" s="46">
        <f t="shared" ref="J38:J69" si="10">N38+R38+X38+AB38+AD38+AH38+AP38+AX38</f>
        <v>30</v>
      </c>
      <c r="K38" s="65">
        <f t="shared" ref="K38:K69" si="11">P38+T38+V38+Z38+AF38+AJ38+AL38+AN38+AR38+AT38+AV38+AZ38+BB38</f>
        <v>23</v>
      </c>
      <c r="M38" s="70"/>
      <c r="N38" s="67">
        <f>IF(M38,LOOKUP(M38,{1;2;3;4;5;6;7;8;9;10;11;12;13;14;15;16;17;18;19;20;21},{30;25;21;18;16;15;14;13;12;11;10;9;8;7;6;5;4;3;2;1;0}),0)</f>
        <v>0</v>
      </c>
      <c r="O38" s="70"/>
      <c r="P38" s="69">
        <f>IF(O38,LOOKUP(O38,{1;2;3;4;5;6;7;8;9;10;11;12;13;14;15;16;17;18;19;20;21},{30;25;21;18;16;15;14;13;12;11;10;9;8;7;6;5;4;3;2;1;0}),0)</f>
        <v>0</v>
      </c>
      <c r="Q38" s="72">
        <v>6</v>
      </c>
      <c r="R38" s="67">
        <f>IF(Q38,LOOKUP(Q38,{1;2;3;4;5;6;7;8;9;10;11;12;13;14;15;16;17;18;19;20;21},{30;25;21;18;16;15;14;13;12;11;10;9;8;7;6;5;4;3;2;1;0}),0)</f>
        <v>15</v>
      </c>
      <c r="S38" s="70"/>
      <c r="T38" s="69">
        <f>IF(S38,LOOKUP(S38,{1;2;3;4;5;6;7;8;9;10;11;12;13;14;15;16;17;18;19;20;21},{30;25;21;18;16;15;14;13;12;11;10;9;8;7;6;5;4;3;2;1;0}),0)</f>
        <v>0</v>
      </c>
      <c r="U38" s="70"/>
      <c r="V38" s="71">
        <f>IF(U38,LOOKUP(U38,{1;2;3;4;5;6;7;8;9;10;11;12;13;14;15;16;17;18;19;20;21},{60;50;42;36;32;30;28;26;24;22;20;18;16;14;12;10;8;6;4;2;0}),0)</f>
        <v>0</v>
      </c>
      <c r="W38" s="70"/>
      <c r="X38" s="67">
        <f>IF(W38,LOOKUP(W38,{1;2;3;4;5;6;7;8;9;10;11;12;13;14;15;16;17;18;19;20;21},{60;50;42;36;32;30;28;26;24;22;20;18;16;14;12;10;8;6;4;2;0}),0)</f>
        <v>0</v>
      </c>
      <c r="Y38" s="70"/>
      <c r="Z38" s="71">
        <f>IF(Y38,LOOKUP(Y38,{1;2;3;4;5;6;7;8;9;10;11;12;13;14;15;16;17;18;19;20;21},{60;50;42;36;32;30;28;26;24;22;20;18;16;14;12;10;8;6;4;2;0}),0)</f>
        <v>0</v>
      </c>
      <c r="AA38" s="70"/>
      <c r="AB38" s="67">
        <f>IF(AA38,LOOKUP(AA38,{1;2;3;4;5;6;7;8;9;10;11;12;13;14;15;16;17;18;19;20;21},{60;50;42;36;32;30;28;26;24;22;20;18;16;14;12;10;8;6;4;2;0}),0)</f>
        <v>0</v>
      </c>
      <c r="AC38" s="70"/>
      <c r="AD38" s="67">
        <f>IF(AC38,LOOKUP(AC38,{1;2;3;4;5;6;7;8;9;10;11;12;13;14;15;16;17;18;19;20;21},{30;25;21;18;16;15;14;13;12;11;10;9;8;7;6;5;4;3;2;1;0}),0)</f>
        <v>0</v>
      </c>
      <c r="AE38" s="70"/>
      <c r="AF38" s="69">
        <f>IF(AE38,LOOKUP(AE38,{1;2;3;4;5;6;7;8;9;10;11;12;13;14;15;16;17;18;19;20;21},{30;25;21;18;16;15;14;13;12;11;10;9;8;7;6;5;4;3;2;1;0}),0)</f>
        <v>0</v>
      </c>
      <c r="AG38" s="70"/>
      <c r="AH38" s="67">
        <f>IF(AG38,LOOKUP(AG38,{1;2;3;4;5;6;7;8;9;10;11;12;13;14;15;16;17;18;19;20;21},{30;25;21;18;16;15;14;13;12;11;10;9;8;7;6;5;4;3;2;1;0}),0)</f>
        <v>0</v>
      </c>
      <c r="AI38" s="70"/>
      <c r="AJ38" s="69">
        <f>IF(AI38,LOOKUP(AI38,{1;2;3;4;5;6;7;8;9;10;11;12;13;14;15;16;17;18;19;20;21},{30;25;21;18;16;15;14;13;12;11;10;9;8;7;6;5;4;3;2;1;0}),0)</f>
        <v>0</v>
      </c>
      <c r="AK38" s="70"/>
      <c r="AL38" s="69">
        <f>IF(AK38,LOOKUP(AK38,{1;2;3;4;5;6;7;8;9;10;11;12;13;14;15;16;17;18;19;20;21},{15;12.5;10.5;9;8;7.5;7;6.5;6;5.5;5;4.5;4;3.5;3;2.5;2;1.5;1;0.5;0}),0)</f>
        <v>0</v>
      </c>
      <c r="AM38" s="70"/>
      <c r="AN38" s="73">
        <f>IF(AM38,LOOKUP(AM38,{1;2;3;4;5;6;7;8;9;10;11;12;13;14;15;16;17;18;19;20;21},{15;12.5;10.5;9;8;7.5;7;6.5;6;5.5;5;4.5;4;3.5;3;2.5;2;1.5;1;0.5;0}),0)</f>
        <v>0</v>
      </c>
      <c r="AO38" s="72">
        <v>6</v>
      </c>
      <c r="AP38" s="67">
        <f>IF(AO38,LOOKUP(AO38,{1;2;3;4;5;6;7;8;9;10;11;12;13;14;15;16;17;18;19;20;21},{30;25;21;18;16;15;14;13;12;11;10;9;8;7;6;5;4;3;2;1;0}),0)</f>
        <v>15</v>
      </c>
      <c r="AQ38" s="72">
        <v>9</v>
      </c>
      <c r="AR38" s="69">
        <f>IF(AQ38,LOOKUP(AQ38,{1;2;3;4;5;6;7;8;9;10;11;12;13;14;15;16;17;18;19;20;21},{30;25;21;18;16;15;14;13;12;11;10;9;8;7;6;5;4;3;2;1;0}),0)</f>
        <v>12</v>
      </c>
      <c r="AS38" s="72">
        <v>10</v>
      </c>
      <c r="AT38" s="69">
        <f>IF(AS38,LOOKUP(AS38,{1;2;3;4;5;6;7;8;9;10;11;12;13;14;15;16;17;18;19;20;21},{30;25;21;18;16;15;14;13;12;11;10;9;8;7;6;5;4;3;2;1;0}),0)</f>
        <v>11</v>
      </c>
      <c r="AU38" s="70"/>
      <c r="AV38" s="69">
        <f>IF(AU38,LOOKUP(AU38,{1;2;3;4;5;6;7;8;9;10;11;12;13;14;15;16;17;18;19;20;21},{30;25;21;18;16;15;14;13;12;11;10;9;8;7;6;5;4;3;2;1;0}),0)</f>
        <v>0</v>
      </c>
      <c r="AW38" s="70"/>
      <c r="AX38" s="74">
        <f>IF(AW38,LOOKUP(AW38,{1;2;3;4;5;6;7;8;9;10;11;12;13;14;15;16;17;18;19;20;21},{60;50;42;36;32;30;28;26;24;22;20;18;16;14;12;10;8;6;4;2;0}),0)</f>
        <v>0</v>
      </c>
      <c r="AY38" s="70"/>
      <c r="AZ38" s="71">
        <f>IF(AY38,LOOKUP(AY38,{1;2;3;4;5;6;7;8;9;10;11;12;13;14;15;16;17;18;19;20;21},{60;50;42;36;32;30;28;26;24;22;20;18;16;14;12;10;8;6;4;2;0}),0)</f>
        <v>0</v>
      </c>
      <c r="BA38" s="70"/>
      <c r="BB38" s="71">
        <f>IF(BA38,LOOKUP(BA38,{1;2;3;4;5;6;7;8;9;10;11;12;13;14;15;16;17;18;19;20;21},{60;50;42;36;32;30;28;26;24;22;20;18;16;14;12;10;8;6;4;2;0}),0)</f>
        <v>0</v>
      </c>
      <c r="BC38" s="109">
        <f t="shared" si="6"/>
        <v>0</v>
      </c>
    </row>
    <row r="39" spans="1:55" s="108" customFormat="1" ht="16" customHeight="1" x14ac:dyDescent="0.2">
      <c r="A39" s="57">
        <f t="shared" si="7"/>
        <v>34</v>
      </c>
      <c r="B39" s="58">
        <v>3535316</v>
      </c>
      <c r="C39" s="63" t="s">
        <v>350</v>
      </c>
      <c r="D39" s="125" t="s">
        <v>549</v>
      </c>
      <c r="E39" s="125" t="str">
        <f t="shared" si="8"/>
        <v>RosieBRENNAN</v>
      </c>
      <c r="F39" s="126">
        <v>2017</v>
      </c>
      <c r="G39" s="131">
        <v>1988</v>
      </c>
      <c r="H39" s="132" t="str">
        <f>IF(ISBLANK(G39),"",IF(G39&gt;1994.9,"U23","SR"))</f>
        <v>SR</v>
      </c>
      <c r="I39" s="64">
        <f t="shared" si="9"/>
        <v>52</v>
      </c>
      <c r="J39" s="46">
        <f t="shared" si="10"/>
        <v>32</v>
      </c>
      <c r="K39" s="65">
        <f t="shared" si="11"/>
        <v>20</v>
      </c>
      <c r="M39" s="70"/>
      <c r="N39" s="67">
        <f>IF(M39,LOOKUP(M39,{1;2;3;4;5;6;7;8;9;10;11;12;13;14;15;16;17;18;19;20;21},{30;25;21;18;16;15;14;13;12;11;10;9;8;7;6;5;4;3;2;1;0}),0)</f>
        <v>0</v>
      </c>
      <c r="O39" s="70"/>
      <c r="P39" s="69">
        <f>IF(O39,LOOKUP(O39,{1;2;3;4;5;6;7;8;9;10;11;12;13;14;15;16;17;18;19;20;21},{30;25;21;18;16;15;14;13;12;11;10;9;8;7;6;5;4;3;2;1;0}),0)</f>
        <v>0</v>
      </c>
      <c r="Q39" s="70"/>
      <c r="R39" s="67">
        <f>IF(Q39,LOOKUP(Q39,{1;2;3;4;5;6;7;8;9;10;11;12;13;14;15;16;17;18;19;20;21},{30;25;21;18;16;15;14;13;12;11;10;9;8;7;6;5;4;3;2;1;0}),0)</f>
        <v>0</v>
      </c>
      <c r="S39" s="70"/>
      <c r="T39" s="69">
        <f>IF(S39,LOOKUP(S39,{1;2;3;4;5;6;7;8;9;10;11;12;13;14;15;16;17;18;19;20;21},{30;25;21;18;16;15;14;13;12;11;10;9;8;7;6;5;4;3;2;1;0}),0)</f>
        <v>0</v>
      </c>
      <c r="U39" s="70"/>
      <c r="V39" s="71">
        <f>IF(U39,LOOKUP(U39,{1;2;3;4;5;6;7;8;9;10;11;12;13;14;15;16;17;18;19;20;21},{60;50;42;36;32;30;28;26;24;22;20;18;16;14;12;10;8;6;4;2;0}),0)</f>
        <v>0</v>
      </c>
      <c r="W39" s="70"/>
      <c r="X39" s="67">
        <f>IF(W39,LOOKUP(W39,{1;2;3;4;5;6;7;8;9;10;11;12;13;14;15;16;17;18;19;20;21},{60;50;42;36;32;30;28;26;24;22;20;18;16;14;12;10;8;6;4;2;0}),0)</f>
        <v>0</v>
      </c>
      <c r="Y39" s="70"/>
      <c r="Z39" s="71">
        <f>IF(Y39,LOOKUP(Y39,{1;2;3;4;5;6;7;8;9;10;11;12;13;14;15;16;17;18;19;20;21},{60;50;42;36;32;30;28;26;24;22;20;18;16;14;12;10;8;6;4;2;0}),0)</f>
        <v>0</v>
      </c>
      <c r="AA39" s="70"/>
      <c r="AB39" s="67">
        <f>IF(AA39,LOOKUP(AA39,{1;2;3;4;5;6;7;8;9;10;11;12;13;14;15;16;17;18;19;20;21},{60;50;42;36;32;30;28;26;24;22;20;18;16;14;12;10;8;6;4;2;0}),0)</f>
        <v>0</v>
      </c>
      <c r="AC39" s="70"/>
      <c r="AD39" s="67">
        <f>IF(AC39,LOOKUP(AC39,{1;2;3;4;5;6;7;8;9;10;11;12;13;14;15;16;17;18;19;20;21},{30;25;21;18;16;15;14;13;12;11;10;9;8;7;6;5;4;3;2;1;0}),0)</f>
        <v>0</v>
      </c>
      <c r="AE39" s="70"/>
      <c r="AF39" s="69">
        <f>IF(AE39,LOOKUP(AE39,{1;2;3;4;5;6;7;8;9;10;11;12;13;14;15;16;17;18;19;20;21},{30;25;21;18;16;15;14;13;12;11;10;9;8;7;6;5;4;3;2;1;0}),0)</f>
        <v>0</v>
      </c>
      <c r="AG39" s="70"/>
      <c r="AH39" s="67">
        <f>IF(AG39,LOOKUP(AG39,{1;2;3;4;5;6;7;8;9;10;11;12;13;14;15;16;17;18;19;20;21},{30;25;21;18;16;15;14;13;12;11;10;9;8;7;6;5;4;3;2;1;0}),0)</f>
        <v>0</v>
      </c>
      <c r="AI39" s="70"/>
      <c r="AJ39" s="69">
        <f>IF(AI39,LOOKUP(AI39,{1;2;3;4;5;6;7;8;9;10;11;12;13;14;15;16;17;18;19;20;21},{30;25;21;18;16;15;14;13;12;11;10;9;8;7;6;5;4;3;2;1;0}),0)</f>
        <v>0</v>
      </c>
      <c r="AK39" s="70"/>
      <c r="AL39" s="69">
        <f>IF(AK39,LOOKUP(AK39,{1;2;3;4;5;6;7;8;9;10;11;12;13;14;15;16;17;18;19;20;21},{15;12.5;10.5;9;8;7.5;7;6.5;6;5.5;5;4.5;4;3.5;3;2.5;2;1.5;1;0.5;0}),0)</f>
        <v>0</v>
      </c>
      <c r="AM39" s="70"/>
      <c r="AN39" s="73">
        <f>IF(AM39,LOOKUP(AM39,{1;2;3;4;5;6;7;8;9;10;11;12;13;14;15;16;17;18;19;20;21},{15;12.5;10.5;9;8;7.5;7;6.5;6;5.5;5;4.5;4;3.5;3;2.5;2;1.5;1;0.5;0}),0)</f>
        <v>0</v>
      </c>
      <c r="AO39" s="70"/>
      <c r="AP39" s="67">
        <f>IF(AO39,LOOKUP(AO39,{1;2;3;4;5;6;7;8;9;10;11;12;13;14;15;16;17;18;19;20;21},{30;25;21;18;16;15;14;13;12;11;10;9;8;7;6;5;4;3;2;1;0}),0)</f>
        <v>0</v>
      </c>
      <c r="AQ39" s="70"/>
      <c r="AR39" s="69">
        <f>IF(AQ39,LOOKUP(AQ39,{1;2;3;4;5;6;7;8;9;10;11;12;13;14;15;16;17;18;19;20;21},{30;25;21;18;16;15;14;13;12;11;10;9;8;7;6;5;4;3;2;1;0}),0)</f>
        <v>0</v>
      </c>
      <c r="AS39" s="70"/>
      <c r="AT39" s="69">
        <f>IF(AS39,LOOKUP(AS39,{1;2;3;4;5;6;7;8;9;10;11;12;13;14;15;16;17;18;19;20;21},{30;25;21;18;16;15;14;13;12;11;10;9;8;7;6;5;4;3;2;1;0}),0)</f>
        <v>0</v>
      </c>
      <c r="AU39" s="70"/>
      <c r="AV39" s="69">
        <f>IF(AU39,LOOKUP(AU39,{1;2;3;4;5;6;7;8;9;10;11;12;13;14;15;16;17;18;19;20;21},{30;25;21;18;16;15;14;13;12;11;10;9;8;7;6;5;4;3;2;1;0}),0)</f>
        <v>0</v>
      </c>
      <c r="AW39" s="70">
        <v>5</v>
      </c>
      <c r="AX39" s="74">
        <f>IF(AW39,LOOKUP(AW39,{1;2;3;4;5;6;7;8;9;10;11;12;13;14;15;16;17;18;19;20;21},{60;50;42;36;32;30;28;26;24;22;20;18;16;14;12;10;8;6;4;2;0}),0)</f>
        <v>32</v>
      </c>
      <c r="AY39" s="70">
        <v>11</v>
      </c>
      <c r="AZ39" s="71">
        <f>IF(AY39,LOOKUP(AY39,{1;2;3;4;5;6;7;8;9;10;11;12;13;14;15;16;17;18;19;20;21},{60;50;42;36;32;30;28;26;24;22;20;18;16;14;12;10;8;6;4;2;0}),0)</f>
        <v>20</v>
      </c>
      <c r="BA39" s="70"/>
      <c r="BB39" s="71">
        <f>IF(BA39,LOOKUP(BA39,{1;2;3;4;5;6;7;8;9;10;11;12;13;14;15;16;17;18;19;20;21},{60;50;42;36;32;30;28;26;24;22;20;18;16;14;12;10;8;6;4;2;0}),0)</f>
        <v>0</v>
      </c>
      <c r="BC39" s="109">
        <f t="shared" si="6"/>
        <v>0</v>
      </c>
    </row>
    <row r="40" spans="1:55" s="108" customFormat="1" ht="16" customHeight="1" x14ac:dyDescent="0.2">
      <c r="A40" s="57">
        <f t="shared" si="7"/>
        <v>35</v>
      </c>
      <c r="B40" s="58">
        <v>3535261</v>
      </c>
      <c r="C40" s="63" t="s">
        <v>645</v>
      </c>
      <c r="D40" s="63" t="s">
        <v>646</v>
      </c>
      <c r="E40" s="125" t="str">
        <f t="shared" si="8"/>
        <v>LizSTEPHEN</v>
      </c>
      <c r="F40" s="62">
        <v>2017</v>
      </c>
      <c r="G40" s="58">
        <v>1987</v>
      </c>
      <c r="H40" s="63" t="str">
        <f>IF(ISBLANK(G40),"",IF(G40&gt;1995.9,"U23","SR"))</f>
        <v>SR</v>
      </c>
      <c r="I40" s="64">
        <f t="shared" si="9"/>
        <v>46</v>
      </c>
      <c r="J40" s="46">
        <f t="shared" si="10"/>
        <v>0</v>
      </c>
      <c r="K40" s="65">
        <f t="shared" si="11"/>
        <v>46</v>
      </c>
      <c r="M40" s="70"/>
      <c r="N40" s="67">
        <f>IF(M40,LOOKUP(M40,{1;2;3;4;5;6;7;8;9;10;11;12;13;14;15;16;17;18;19;20;21},{30;25;21;18;16;15;14;13;12;11;10;9;8;7;6;5;4;3;2;1;0}),0)</f>
        <v>0</v>
      </c>
      <c r="O40" s="70"/>
      <c r="P40" s="69">
        <f>IF(O40,LOOKUP(O40,{1;2;3;4;5;6;7;8;9;10;11;12;13;14;15;16;17;18;19;20;21},{30;25;21;18;16;15;14;13;12;11;10;9;8;7;6;5;4;3;2;1;0}),0)</f>
        <v>0</v>
      </c>
      <c r="Q40" s="70"/>
      <c r="R40" s="67">
        <f>IF(Q40,LOOKUP(Q40,{1;2;3;4;5;6;7;8;9;10;11;12;13;14;15;16;17;18;19;20;21},{30;25;21;18;16;15;14;13;12;11;10;9;8;7;6;5;4;3;2;1;0}),0)</f>
        <v>0</v>
      </c>
      <c r="S40" s="70"/>
      <c r="T40" s="69">
        <f>IF(S40,LOOKUP(S40,{1;2;3;4;5;6;7;8;9;10;11;12;13;14;15;16;17;18;19;20;21},{30;25;21;18;16;15;14;13;12;11;10;9;8;7;6;5;4;3;2;1;0}),0)</f>
        <v>0</v>
      </c>
      <c r="U40" s="70"/>
      <c r="V40" s="71">
        <f>IF(U40,LOOKUP(U40,{1;2;3;4;5;6;7;8;9;10;11;12;13;14;15;16;17;18;19;20;21},{60;50;42;36;32;30;28;26;24;22;20;18;16;14;12;10;8;6;4;2;0}),0)</f>
        <v>0</v>
      </c>
      <c r="W40" s="70"/>
      <c r="X40" s="67">
        <f>IF(W40,LOOKUP(W40,{1;2;3;4;5;6;7;8;9;10;11;12;13;14;15;16;17;18;19;20;21},{60;50;42;36;32;30;28;26;24;22;20;18;16;14;12;10;8;6;4;2;0}),0)</f>
        <v>0</v>
      </c>
      <c r="Y40" s="70"/>
      <c r="Z40" s="71">
        <f>IF(Y40,LOOKUP(Y40,{1;2;3;4;5;6;7;8;9;10;11;12;13;14;15;16;17;18;19;20;21},{60;50;42;36;32;30;28;26;24;22;20;18;16;14;12;10;8;6;4;2;0}),0)</f>
        <v>0</v>
      </c>
      <c r="AA40" s="70"/>
      <c r="AB40" s="67">
        <f>IF(AA40,LOOKUP(AA40,{1;2;3;4;5;6;7;8;9;10;11;12;13;14;15;16;17;18;19;20;21},{60;50;42;36;32;30;28;26;24;22;20;18;16;14;12;10;8;6;4;2;0}),0)</f>
        <v>0</v>
      </c>
      <c r="AC40" s="70"/>
      <c r="AD40" s="67">
        <f>IF(AC40,LOOKUP(AC40,{1;2;3;4;5;6;7;8;9;10;11;12;13;14;15;16;17;18;19;20;21},{30;25;21;18;16;15;14;13;12;11;10;9;8;7;6;5;4;3;2;1;0}),0)</f>
        <v>0</v>
      </c>
      <c r="AE40" s="70"/>
      <c r="AF40" s="69">
        <f>IF(AE40,LOOKUP(AE40,{1;2;3;4;5;6;7;8;9;10;11;12;13;14;15;16;17;18;19;20;21},{30;25;21;18;16;15;14;13;12;11;10;9;8;7;6;5;4;3;2;1;0}),0)</f>
        <v>0</v>
      </c>
      <c r="AG40" s="70"/>
      <c r="AH40" s="67">
        <f>IF(AG40,LOOKUP(AG40,{1;2;3;4;5;6;7;8;9;10;11;12;13;14;15;16;17;18;19;20;21},{30;25;21;18;16;15;14;13;12;11;10;9;8;7;6;5;4;3;2;1;0}),0)</f>
        <v>0</v>
      </c>
      <c r="AI40" s="70"/>
      <c r="AJ40" s="69">
        <f>IF(AI40,LOOKUP(AI40,{1;2;3;4;5;6;7;8;9;10;11;12;13;14;15;16;17;18;19;20;21},{30;25;21;18;16;15;14;13;12;11;10;9;8;7;6;5;4;3;2;1;0}),0)</f>
        <v>0</v>
      </c>
      <c r="AK40" s="70"/>
      <c r="AL40" s="69">
        <f>IF(AK40,LOOKUP(AK40,{1;2;3;4;5;6;7;8;9;10;11;12;13;14;15;16;17;18;19;20;21},{15;12.5;10.5;9;8;7.5;7;6.5;6;5.5;5;4.5;4;3.5;3;2.5;2;1.5;1;0.5;0}),0)</f>
        <v>0</v>
      </c>
      <c r="AM40" s="70"/>
      <c r="AN40" s="73">
        <f>IF(AM40,LOOKUP(AM40,{1;2;3;4;5;6;7;8;9;10;11;12;13;14;15;16;17;18;19;20;21},{15;12.5;10.5;9;8;7.5;7;6.5;6;5.5;5;4.5;4;3.5;3;2.5;2;1.5;1;0.5;0}),0)</f>
        <v>0</v>
      </c>
      <c r="AO40" s="70"/>
      <c r="AP40" s="67">
        <f>IF(AO40,LOOKUP(AO40,{1;2;3;4;5;6;7;8;9;10;11;12;13;14;15;16;17;18;19;20;21},{30;25;21;18;16;15;14;13;12;11;10;9;8;7;6;5;4;3;2;1;0}),0)</f>
        <v>0</v>
      </c>
      <c r="AQ40" s="70"/>
      <c r="AR40" s="69">
        <f>IF(AQ40,LOOKUP(AQ40,{1;2;3;4;5;6;7;8;9;10;11;12;13;14;15;16;17;18;19;20;21},{30;25;21;18;16;15;14;13;12;11;10;9;8;7;6;5;4;3;2;1;0}),0)</f>
        <v>0</v>
      </c>
      <c r="AS40" s="70"/>
      <c r="AT40" s="69">
        <f>IF(AS40,LOOKUP(AS40,{1;2;3;4;5;6;7;8;9;10;11;12;13;14;15;16;17;18;19;20;21},{30;25;21;18;16;15;14;13;12;11;10;9;8;7;6;5;4;3;2;1;0}),0)</f>
        <v>0</v>
      </c>
      <c r="AU40" s="70"/>
      <c r="AV40" s="69">
        <f>IF(AU40,LOOKUP(AU40,{1;2;3;4;5;6;7;8;9;10;11;12;13;14;15;16;17;18;19;20;21},{30;25;21;18;16;15;14;13;12;11;10;9;8;7;6;5;4;3;2;1;0}),0)</f>
        <v>0</v>
      </c>
      <c r="AW40" s="70"/>
      <c r="AX40" s="74">
        <f>IF(AW40,LOOKUP(AW40,{1;2;3;4;5;6;7;8;9;10;11;12;13;14;15;16;17;18;19;20;21},{60;50;42;36;32;30;28;26;24;22;20;18;16;14;12;10;8;6;4;2;0}),0)</f>
        <v>0</v>
      </c>
      <c r="AY40" s="70">
        <v>12</v>
      </c>
      <c r="AZ40" s="71">
        <f>IF(AY40,LOOKUP(AY40,{1;2;3;4;5;6;7;8;9;10;11;12;13;14;15;16;17;18;19;20;21},{60;50;42;36;32;30;28;26;24;22;20;18;16;14;12;10;8;6;4;2;0}),0)</f>
        <v>18</v>
      </c>
      <c r="BA40" s="70">
        <v>7</v>
      </c>
      <c r="BB40" s="71">
        <f>IF(BA40,LOOKUP(BA40,{1;2;3;4;5;6;7;8;9;10;11;12;13;14;15;16;17;18;19;20;21},{60;50;42;36;32;30;28;26;24;22;20;18;16;14;12;10;8;6;4;2;0}),0)</f>
        <v>28</v>
      </c>
      <c r="BC40" s="109">
        <f t="shared" si="6"/>
        <v>28</v>
      </c>
    </row>
    <row r="41" spans="1:55" s="108" customFormat="1" ht="16" customHeight="1" x14ac:dyDescent="0.2">
      <c r="A41" s="57">
        <f t="shared" si="7"/>
        <v>36</v>
      </c>
      <c r="B41" s="108">
        <v>3535485</v>
      </c>
      <c r="C41" s="63" t="s">
        <v>407</v>
      </c>
      <c r="D41" s="63" t="s">
        <v>408</v>
      </c>
      <c r="E41" s="125" t="str">
        <f t="shared" si="8"/>
        <v>HeatherMOONEY</v>
      </c>
      <c r="F41" s="62">
        <v>2017</v>
      </c>
      <c r="G41" s="108">
        <v>1994</v>
      </c>
      <c r="H41" s="129" t="str">
        <f>IF(ISBLANK(G41),"",IF(G41&gt;1994.9,"U23","SR"))</f>
        <v>SR</v>
      </c>
      <c r="I41" s="64">
        <f t="shared" si="9"/>
        <v>45</v>
      </c>
      <c r="J41" s="46">
        <f t="shared" si="10"/>
        <v>31</v>
      </c>
      <c r="K41" s="65">
        <f t="shared" si="11"/>
        <v>14</v>
      </c>
      <c r="M41" s="70"/>
      <c r="N41" s="67">
        <f>IF(M41,LOOKUP(M41,{1;2;3;4;5;6;7;8;9;10;11;12;13;14;15;16;17;18;19;20;21},{30;25;21;18;16;15;14;13;12;11;10;9;8;7;6;5;4;3;2;1;0}),0)</f>
        <v>0</v>
      </c>
      <c r="O41" s="70"/>
      <c r="P41" s="69">
        <f>IF(O41,LOOKUP(O41,{1;2;3;4;5;6;7;8;9;10;11;12;13;14;15;16;17;18;19;20;21},{30;25;21;18;16;15;14;13;12;11;10;9;8;7;6;5;4;3;2;1;0}),0)</f>
        <v>0</v>
      </c>
      <c r="Q41" s="70"/>
      <c r="R41" s="67">
        <f>IF(Q41,LOOKUP(Q41,{1;2;3;4;5;6;7;8;9;10;11;12;13;14;15;16;17;18;19;20;21},{30;25;21;18;16;15;14;13;12;11;10;9;8;7;6;5;4;3;2;1;0}),0)</f>
        <v>0</v>
      </c>
      <c r="S41" s="70"/>
      <c r="T41" s="69">
        <f>IF(S41,LOOKUP(S41,{1;2;3;4;5;6;7;8;9;10;11;12;13;14;15;16;17;18;19;20;21},{30;25;21;18;16;15;14;13;12;11;10;9;8;7;6;5;4;3;2;1;0}),0)</f>
        <v>0</v>
      </c>
      <c r="U41" s="70"/>
      <c r="V41" s="71">
        <f>IF(U41,LOOKUP(U41,{1;2;3;4;5;6;7;8;9;10;11;12;13;14;15;16;17;18;19;20;21},{60;50;42;36;32;30;28;26;24;22;20;18;16;14;12;10;8;6;4;2;0}),0)</f>
        <v>0</v>
      </c>
      <c r="W41" s="70"/>
      <c r="X41" s="67">
        <f>IF(W41,LOOKUP(W41,{1;2;3;4;5;6;7;8;9;10;11;12;13;14;15;16;17;18;19;20;21},{60;50;42;36;32;30;28;26;24;22;20;18;16;14;12;10;8;6;4;2;0}),0)</f>
        <v>0</v>
      </c>
      <c r="Y41" s="70"/>
      <c r="Z41" s="71">
        <f>IF(Y41,LOOKUP(Y41,{1;2;3;4;5;6;7;8;9;10;11;12;13;14;15;16;17;18;19;20;21},{60;50;42;36;32;30;28;26;24;22;20;18;16;14;12;10;8;6;4;2;0}),0)</f>
        <v>0</v>
      </c>
      <c r="AA41" s="70"/>
      <c r="AB41" s="67">
        <f>IF(AA41,LOOKUP(AA41,{1;2;3;4;5;6;7;8;9;10;11;12;13;14;15;16;17;18;19;20;21},{60;50;42;36;32;30;28;26;24;22;20;18;16;14;12;10;8;6;4;2;0}),0)</f>
        <v>0</v>
      </c>
      <c r="AC41" s="72">
        <v>13</v>
      </c>
      <c r="AD41" s="67">
        <f>IF(AC41,LOOKUP(AC41,{1;2;3;4;5;6;7;8;9;10;11;12;13;14;15;16;17;18;19;20;21},{30;25;21;18;16;15;14;13;12;11;10;9;8;7;6;5;4;3;2;1;0}),0)</f>
        <v>8</v>
      </c>
      <c r="AE41" s="72">
        <v>20</v>
      </c>
      <c r="AF41" s="69">
        <f>IF(AE41,LOOKUP(AE41,{1;2;3;4;5;6;7;8;9;10;11;12;13;14;15;16;17;18;19;20;21},{30;25;21;18;16;15;14;13;12;11;10;9;8;7;6;5;4;3;2;1;0}),0)</f>
        <v>1</v>
      </c>
      <c r="AG41" s="70"/>
      <c r="AH41" s="67">
        <f>IF(AG41,LOOKUP(AG41,{1;2;3;4;5;6;7;8;9;10;11;12;13;14;15;16;17;18;19;20;21},{30;25;21;18;16;15;14;13;12;11;10;9;8;7;6;5;4;3;2;1;0}),0)</f>
        <v>0</v>
      </c>
      <c r="AI41" s="70"/>
      <c r="AJ41" s="69">
        <f>IF(AI41,LOOKUP(AI41,{1;2;3;4;5;6;7;8;9;10;11;12;13;14;15;16;17;18;19;20;21},{30;25;21;18;16;15;14;13;12;11;10;9;8;7;6;5;4;3;2;1;0}),0)</f>
        <v>0</v>
      </c>
      <c r="AK41" s="70"/>
      <c r="AL41" s="69">
        <f>IF(AK41,LOOKUP(AK41,{1;2;3;4;5;6;7;8;9;10;11;12;13;14;15;16;17;18;19;20;21},{15;12.5;10.5;9;8;7.5;7;6.5;6;5.5;5;4.5;4;3.5;3;2.5;2;1.5;1;0.5;0}),0)</f>
        <v>0</v>
      </c>
      <c r="AM41" s="70"/>
      <c r="AN41" s="73">
        <f>IF(AM41,LOOKUP(AM41,{1;2;3;4;5;6;7;8;9;10;11;12;13;14;15;16;17;18;19;20;21},{15;12.5;10.5;9;8;7.5;7;6.5;6;5.5;5;4.5;4;3.5;3;2.5;2;1.5;1;0.5;0}),0)</f>
        <v>0</v>
      </c>
      <c r="AO41" s="72">
        <v>8</v>
      </c>
      <c r="AP41" s="67">
        <f>IF(AO41,LOOKUP(AO41,{1;2;3;4;5;6;7;8;9;10;11;12;13;14;15;16;17;18;19;20;21},{30;25;21;18;16;15;14;13;12;11;10;9;8;7;6;5;4;3;2;1;0}),0)</f>
        <v>13</v>
      </c>
      <c r="AQ41" s="72">
        <v>18</v>
      </c>
      <c r="AR41" s="69">
        <f>IF(AQ41,LOOKUP(AQ41,{1;2;3;4;5;6;7;8;9;10;11;12;13;14;15;16;17;18;19;20;21},{30;25;21;18;16;15;14;13;12;11;10;9;8;7;6;5;4;3;2;1;0}),0)</f>
        <v>3</v>
      </c>
      <c r="AS41" s="72">
        <v>12</v>
      </c>
      <c r="AT41" s="69">
        <f>IF(AS41,LOOKUP(AS41,{1;2;3;4;5;6;7;8;9;10;11;12;13;14;15;16;17;18;19;20;21},{30;25;21;18;16;15;14;13;12;11;10;9;8;7;6;5;4;3;2;1;0}),0)</f>
        <v>9</v>
      </c>
      <c r="AU41" s="72">
        <v>20</v>
      </c>
      <c r="AV41" s="69">
        <f>IF(AU41,LOOKUP(AU41,{1;2;3;4;5;6;7;8;9;10;11;12;13;14;15;16;17;18;19;20;21},{30;25;21;18;16;15;14;13;12;11;10;9;8;7;6;5;4;3;2;1;0}),0)</f>
        <v>1</v>
      </c>
      <c r="AW41" s="70">
        <v>16</v>
      </c>
      <c r="AX41" s="74">
        <f>IF(AW41,LOOKUP(AW41,{1;2;3;4;5;6;7;8;9;10;11;12;13;14;15;16;17;18;19;20;21},{60;50;42;36;32;30;28;26;24;22;20;18;16;14;12;10;8;6;4;2;0}),0)</f>
        <v>10</v>
      </c>
      <c r="AY41" s="70"/>
      <c r="AZ41" s="71">
        <f>IF(AY41,LOOKUP(AY41,{1;2;3;4;5;6;7;8;9;10;11;12;13;14;15;16;17;18;19;20;21},{60;50;42;36;32;30;28;26;24;22;20;18;16;14;12;10;8;6;4;2;0}),0)</f>
        <v>0</v>
      </c>
      <c r="BA41" s="70"/>
      <c r="BB41" s="71">
        <f>IF(BA41,LOOKUP(BA41,{1;2;3;4;5;6;7;8;9;10;11;12;13;14;15;16;17;18;19;20;21},{60;50;42;36;32;30;28;26;24;22;20;18;16;14;12;10;8;6;4;2;0}),0)</f>
        <v>0</v>
      </c>
      <c r="BC41" s="109">
        <f t="shared" si="6"/>
        <v>0</v>
      </c>
    </row>
    <row r="42" spans="1:55" s="108" customFormat="1" ht="16" customHeight="1" x14ac:dyDescent="0.2">
      <c r="A42" s="130">
        <f t="shared" si="7"/>
        <v>37</v>
      </c>
      <c r="B42" s="128">
        <v>3535629</v>
      </c>
      <c r="C42" s="63" t="s">
        <v>399</v>
      </c>
      <c r="D42" s="125" t="s">
        <v>400</v>
      </c>
      <c r="E42" s="125" t="str">
        <f t="shared" si="8"/>
        <v>VivianHETT</v>
      </c>
      <c r="F42" s="126">
        <v>2017</v>
      </c>
      <c r="G42" s="131">
        <v>1996</v>
      </c>
      <c r="H42" s="132" t="str">
        <f>IF(ISBLANK(G42),"",IF(G42&gt;1994.9,"U23","SR"))</f>
        <v>U23</v>
      </c>
      <c r="I42" s="64">
        <f t="shared" si="9"/>
        <v>44</v>
      </c>
      <c r="J42" s="46">
        <f t="shared" si="10"/>
        <v>10</v>
      </c>
      <c r="K42" s="65">
        <f t="shared" si="11"/>
        <v>34</v>
      </c>
      <c r="M42" s="70"/>
      <c r="N42" s="67">
        <f>IF(M42,LOOKUP(M42,{1;2;3;4;5;6;7;8;9;10;11;12;13;14;15;16;17;18;19;20;21},{30;25;21;18;16;15;14;13;12;11;10;9;8;7;6;5;4;3;2;1;0}),0)</f>
        <v>0</v>
      </c>
      <c r="O42" s="70"/>
      <c r="P42" s="69">
        <f>IF(O42,LOOKUP(O42,{1;2;3;4;5;6;7;8;9;10;11;12;13;14;15;16;17;18;19;20;21},{30;25;21;18;16;15;14;13;12;11;10;9;8;7;6;5;4;3;2;1;0}),0)</f>
        <v>0</v>
      </c>
      <c r="Q42" s="70"/>
      <c r="R42" s="67">
        <f>IF(Q42,LOOKUP(Q42,{1;2;3;4;5;6;7;8;9;10;11;12;13;14;15;16;17;18;19;20;21},{30;25;21;18;16;15;14;13;12;11;10;9;8;7;6;5;4;3;2;1;0}),0)</f>
        <v>0</v>
      </c>
      <c r="S42" s="70"/>
      <c r="T42" s="69">
        <f>IF(S42,LOOKUP(S42,{1;2;3;4;5;6;7;8;9;10;11;12;13;14;15;16;17;18;19;20;21},{30;25;21;18;16;15;14;13;12;11;10;9;8;7;6;5;4;3;2;1;0}),0)</f>
        <v>0</v>
      </c>
      <c r="U42" s="70"/>
      <c r="V42" s="71">
        <f>IF(U42,LOOKUP(U42,{1;2;3;4;5;6;7;8;9;10;11;12;13;14;15;16;17;18;19;20;21},{60;50;42;36;32;30;28;26;24;22;20;18;16;14;12;10;8;6;4;2;0}),0)</f>
        <v>0</v>
      </c>
      <c r="W42" s="70"/>
      <c r="X42" s="67">
        <f>IF(W42,LOOKUP(W42,{1;2;3;4;5;6;7;8;9;10;11;12;13;14;15;16;17;18;19;20;21},{60;50;42;36;32;30;28;26;24;22;20;18;16;14;12;10;8;6;4;2;0}),0)</f>
        <v>0</v>
      </c>
      <c r="Y42" s="72">
        <v>17</v>
      </c>
      <c r="Z42" s="71">
        <f>IF(Y42,LOOKUP(Y42,{1;2;3;4;5;6;7;8;9;10;11;12;13;14;15;16;17;18;19;20;21},{60;50;42;36;32;30;28;26;24;22;20;18;16;14;12;10;8;6;4;2;0}),0)</f>
        <v>8</v>
      </c>
      <c r="AA42" s="72">
        <v>16</v>
      </c>
      <c r="AB42" s="67">
        <f>IF(AA42,LOOKUP(AA42,{1;2;3;4;5;6;7;8;9;10;11;12;13;14;15;16;17;18;19;20;21},{60;50;42;36;32;30;28;26;24;22;20;18;16;14;12;10;8;6;4;2;0}),0)</f>
        <v>10</v>
      </c>
      <c r="AC42" s="70"/>
      <c r="AD42" s="67">
        <f>IF(AC42,LOOKUP(AC42,{1;2;3;4;5;6;7;8;9;10;11;12;13;14;15;16;17;18;19;20;21},{30;25;21;18;16;15;14;13;12;11;10;9;8;7;6;5;4;3;2;1;0}),0)</f>
        <v>0</v>
      </c>
      <c r="AE42" s="70"/>
      <c r="AF42" s="69">
        <f>IF(AE42,LOOKUP(AE42,{1;2;3;4;5;6;7;8;9;10;11;12;13;14;15;16;17;18;19;20;21},{30;25;21;18;16;15;14;13;12;11;10;9;8;7;6;5;4;3;2;1;0}),0)</f>
        <v>0</v>
      </c>
      <c r="AG42" s="70"/>
      <c r="AH42" s="67">
        <f>IF(AG42,LOOKUP(AG42,{1;2;3;4;5;6;7;8;9;10;11;12;13;14;15;16;17;18;19;20;21},{30;25;21;18;16;15;14;13;12;11;10;9;8;7;6;5;4;3;2;1;0}),0)</f>
        <v>0</v>
      </c>
      <c r="AI42" s="70"/>
      <c r="AJ42" s="69">
        <f>IF(AI42,LOOKUP(AI42,{1;2;3;4;5;6;7;8;9;10;11;12;13;14;15;16;17;18;19;20;21},{30;25;21;18;16;15;14;13;12;11;10;9;8;7;6;5;4;3;2;1;0}),0)</f>
        <v>0</v>
      </c>
      <c r="AK42" s="70"/>
      <c r="AL42" s="69">
        <f>IF(AK42,LOOKUP(AK42,{1;2;3;4;5;6;7;8;9;10;11;12;13;14;15;16;17;18;19;20;21},{15;12.5;10.5;9;8;7.5;7;6.5;6;5.5;5;4.5;4;3.5;3;2.5;2;1.5;1;0.5;0}),0)</f>
        <v>0</v>
      </c>
      <c r="AM42" s="70"/>
      <c r="AN42" s="73">
        <f>IF(AM42,LOOKUP(AM42,{1;2;3;4;5;6;7;8;9;10;11;12;13;14;15;16;17;18;19;20;21},{15;12.5;10.5;9;8;7.5;7;6.5;6;5.5;5;4.5;4;3.5;3;2.5;2;1.5;1;0.5;0}),0)</f>
        <v>0</v>
      </c>
      <c r="AO42" s="70"/>
      <c r="AP42" s="67">
        <f>IF(AO42,LOOKUP(AO42,{1;2;3;4;5;6;7;8;9;10;11;12;13;14;15;16;17;18;19;20;21},{30;25;21;18;16;15;14;13;12;11;10;9;8;7;6;5;4;3;2;1;0}),0)</f>
        <v>0</v>
      </c>
      <c r="AQ42" s="72">
        <v>15</v>
      </c>
      <c r="AR42" s="69">
        <f>IF(AQ42,LOOKUP(AQ42,{1;2;3;4;5;6;7;8;9;10;11;12;13;14;15;16;17;18;19;20;21},{30;25;21;18;16;15;14;13;12;11;10;9;8;7;6;5;4;3;2;1;0}),0)</f>
        <v>6</v>
      </c>
      <c r="AS42" s="72">
        <v>5</v>
      </c>
      <c r="AT42" s="69">
        <f>IF(AS42,LOOKUP(AS42,{1;2;3;4;5;6;7;8;9;10;11;12;13;14;15;16;17;18;19;20;21},{30;25;21;18;16;15;14;13;12;11;10;9;8;7;6;5;4;3;2;1;0}),0)</f>
        <v>16</v>
      </c>
      <c r="AU42" s="70"/>
      <c r="AV42" s="69">
        <f>IF(AU42,LOOKUP(AU42,{1;2;3;4;5;6;7;8;9;10;11;12;13;14;15;16;17;18;19;20;21},{30;25;21;18;16;15;14;13;12;11;10;9;8;7;6;5;4;3;2;1;0}),0)</f>
        <v>0</v>
      </c>
      <c r="AW42" s="70"/>
      <c r="AX42" s="74">
        <f>IF(AW42,LOOKUP(AW42,{1;2;3;4;5;6;7;8;9;10;11;12;13;14;15;16;17;18;19;20;21},{60;50;42;36;32;30;28;26;24;22;20;18;16;14;12;10;8;6;4;2;0}),0)</f>
        <v>0</v>
      </c>
      <c r="AY42" s="70"/>
      <c r="AZ42" s="71">
        <f>IF(AY42,LOOKUP(AY42,{1;2;3;4;5;6;7;8;9;10;11;12;13;14;15;16;17;18;19;20;21},{60;50;42;36;32;30;28;26;24;22;20;18;16;14;12;10;8;6;4;2;0}),0)</f>
        <v>0</v>
      </c>
      <c r="BA42" s="70">
        <v>19</v>
      </c>
      <c r="BB42" s="71">
        <f>IF(BA42,LOOKUP(BA42,{1;2;3;4;5;6;7;8;9;10;11;12;13;14;15;16;17;18;19;20;21},{60;50;42;36;32;30;28;26;24;22;20;18;16;14;12;10;8;6;4;2;0}),0)</f>
        <v>4</v>
      </c>
      <c r="BC42" s="109">
        <f t="shared" si="6"/>
        <v>22</v>
      </c>
    </row>
    <row r="43" spans="1:55" s="108" customFormat="1" ht="16" customHeight="1" x14ac:dyDescent="0.2">
      <c r="A43" s="57">
        <f t="shared" si="7"/>
        <v>38</v>
      </c>
      <c r="B43" s="108">
        <v>3426179</v>
      </c>
      <c r="C43" s="63" t="s">
        <v>393</v>
      </c>
      <c r="D43" s="63" t="s">
        <v>394</v>
      </c>
      <c r="E43" s="125" t="str">
        <f t="shared" si="8"/>
        <v>Anne SiriLERVIK</v>
      </c>
      <c r="F43" s="62">
        <v>2017</v>
      </c>
      <c r="G43" s="108">
        <v>1996</v>
      </c>
      <c r="H43" s="63" t="str">
        <f>IF(ISBLANK(G43),"",IF(G43&gt;1994.9,"U23","SR"))</f>
        <v>U23</v>
      </c>
      <c r="I43" s="64">
        <f t="shared" si="9"/>
        <v>43</v>
      </c>
      <c r="J43" s="46">
        <f t="shared" si="10"/>
        <v>6</v>
      </c>
      <c r="K43" s="65">
        <f t="shared" si="11"/>
        <v>37</v>
      </c>
      <c r="M43" s="72">
        <v>15</v>
      </c>
      <c r="N43" s="67">
        <f>IF(M43,LOOKUP(M43,{1;2;3;4;5;6;7;8;9;10;11;12;13;14;15;16;17;18;19;20;21},{30;25;21;18;16;15;14;13;12;11;10;9;8;7;6;5;4;3;2;1;0}),0)</f>
        <v>6</v>
      </c>
      <c r="O43" s="72">
        <v>8</v>
      </c>
      <c r="P43" s="69">
        <f>IF(O43,LOOKUP(O43,{1;2;3;4;5;6;7;8;9;10;11;12;13;14;15;16;17;18;19;20;21},{30;25;21;18;16;15;14;13;12;11;10;9;8;7;6;5;4;3;2;1;0}),0)</f>
        <v>13</v>
      </c>
      <c r="Q43" s="70"/>
      <c r="R43" s="67">
        <f>IF(Q43,LOOKUP(Q43,{1;2;3;4;5;6;7;8;9;10;11;12;13;14;15;16;17;18;19;20;21},{30;25;21;18;16;15;14;13;12;11;10;9;8;7;6;5;4;3;2;1;0}),0)</f>
        <v>0</v>
      </c>
      <c r="S43" s="70"/>
      <c r="T43" s="69">
        <f>IF(S43,LOOKUP(S43,{1;2;3;4;5;6;7;8;9;10;11;12;13;14;15;16;17;18;19;20;21},{30;25;21;18;16;15;14;13;12;11;10;9;8;7;6;5;4;3;2;1;0}),0)</f>
        <v>0</v>
      </c>
      <c r="U43" s="70"/>
      <c r="V43" s="71">
        <f>IF(U43,LOOKUP(U43,{1;2;3;4;5;6;7;8;9;10;11;12;13;14;15;16;17;18;19;20;21},{60;50;42;36;32;30;28;26;24;22;20;18;16;14;12;10;8;6;4;2;0}),0)</f>
        <v>0</v>
      </c>
      <c r="W43" s="70"/>
      <c r="X43" s="67">
        <f>IF(W43,LOOKUP(W43,{1;2;3;4;5;6;7;8;9;10;11;12;13;14;15;16;17;18;19;20;21},{60;50;42;36;32;30;28;26;24;22;20;18;16;14;12;10;8;6;4;2;0}),0)</f>
        <v>0</v>
      </c>
      <c r="Y43" s="72">
        <v>9</v>
      </c>
      <c r="Z43" s="71">
        <f>IF(Y43,LOOKUP(Y43,{1;2;3;4;5;6;7;8;9;10;11;12;13;14;15;16;17;18;19;20;21},{60;50;42;36;32;30;28;26;24;22;20;18;16;14;12;10;8;6;4;2;0}),0)</f>
        <v>24</v>
      </c>
      <c r="AA43" s="70"/>
      <c r="AB43" s="67">
        <f>IF(AA43,LOOKUP(AA43,{1;2;3;4;5;6;7;8;9;10;11;12;13;14;15;16;17;18;19;20;21},{60;50;42;36;32;30;28;26;24;22;20;18;16;14;12;10;8;6;4;2;0}),0)</f>
        <v>0</v>
      </c>
      <c r="AC43" s="70"/>
      <c r="AD43" s="67">
        <f>IF(AC43,LOOKUP(AC43,{1;2;3;4;5;6;7;8;9;10;11;12;13;14;15;16;17;18;19;20;21},{30;25;21;18;16;15;14;13;12;11;10;9;8;7;6;5;4;3;2;1;0}),0)</f>
        <v>0</v>
      </c>
      <c r="AE43" s="70"/>
      <c r="AF43" s="69">
        <f>IF(AE43,LOOKUP(AE43,{1;2;3;4;5;6;7;8;9;10;11;12;13;14;15;16;17;18;19;20;21},{30;25;21;18;16;15;14;13;12;11;10;9;8;7;6;5;4;3;2;1;0}),0)</f>
        <v>0</v>
      </c>
      <c r="AG43" s="70"/>
      <c r="AH43" s="67">
        <f>IF(AG43,LOOKUP(AG43,{1;2;3;4;5;6;7;8;9;10;11;12;13;14;15;16;17;18;19;20;21},{30;25;21;18;16;15;14;13;12;11;10;9;8;7;6;5;4;3;2;1;0}),0)</f>
        <v>0</v>
      </c>
      <c r="AI43" s="70"/>
      <c r="AJ43" s="69">
        <f>IF(AI43,LOOKUP(AI43,{1;2;3;4;5;6;7;8;9;10;11;12;13;14;15;16;17;18;19;20;21},{30;25;21;18;16;15;14;13;12;11;10;9;8;7;6;5;4;3;2;1;0}),0)</f>
        <v>0</v>
      </c>
      <c r="AK43" s="70"/>
      <c r="AL43" s="69">
        <f>IF(AK43,LOOKUP(AK43,{1;2;3;4;5;6;7;8;9;10;11;12;13;14;15;16;17;18;19;20;21},{15;12.5;10.5;9;8;7.5;7;6.5;6;5.5;5;4.5;4;3.5;3;2.5;2;1.5;1;0.5;0}),0)</f>
        <v>0</v>
      </c>
      <c r="AM43" s="70"/>
      <c r="AN43" s="73">
        <f>IF(AM43,LOOKUP(AM43,{1;2;3;4;5;6;7;8;9;10;11;12;13;14;15;16;17;18;19;20;21},{15;12.5;10.5;9;8;7.5;7;6.5;6;5.5;5;4.5;4;3.5;3;2.5;2;1.5;1;0.5;0}),0)</f>
        <v>0</v>
      </c>
      <c r="AO43" s="70"/>
      <c r="AP43" s="67">
        <f>IF(AO43,LOOKUP(AO43,{1;2;3;4;5;6;7;8;9;10;11;12;13;14;15;16;17;18;19;20;21},{30;25;21;18;16;15;14;13;12;11;10;9;8;7;6;5;4;3;2;1;0}),0)</f>
        <v>0</v>
      </c>
      <c r="AQ43" s="70"/>
      <c r="AR43" s="69">
        <f>IF(AQ43,LOOKUP(AQ43,{1;2;3;4;5;6;7;8;9;10;11;12;13;14;15;16;17;18;19;20;21},{30;25;21;18;16;15;14;13;12;11;10;9;8;7;6;5;4;3;2;1;0}),0)</f>
        <v>0</v>
      </c>
      <c r="AS43" s="70"/>
      <c r="AT43" s="69">
        <f>IF(AS43,LOOKUP(AS43,{1;2;3;4;5;6;7;8;9;10;11;12;13;14;15;16;17;18;19;20;21},{30;25;21;18;16;15;14;13;12;11;10;9;8;7;6;5;4;3;2;1;0}),0)</f>
        <v>0</v>
      </c>
      <c r="AU43" s="70"/>
      <c r="AV43" s="69">
        <f>IF(AU43,LOOKUP(AU43,{1;2;3;4;5;6;7;8;9;10;11;12;13;14;15;16;17;18;19;20;21},{30;25;21;18;16;15;14;13;12;11;10;9;8;7;6;5;4;3;2;1;0}),0)</f>
        <v>0</v>
      </c>
      <c r="AW43" s="70"/>
      <c r="AX43" s="74">
        <f>IF(AW43,LOOKUP(AW43,{1;2;3;4;5;6;7;8;9;10;11;12;13;14;15;16;17;18;19;20;21},{60;50;42;36;32;30;28;26;24;22;20;18;16;14;12;10;8;6;4;2;0}),0)</f>
        <v>0</v>
      </c>
      <c r="AY43" s="70"/>
      <c r="AZ43" s="71">
        <f>IF(AY43,LOOKUP(AY43,{1;2;3;4;5;6;7;8;9;10;11;12;13;14;15;16;17;18;19;20;21},{60;50;42;36;32;30;28;26;24;22;20;18;16;14;12;10;8;6;4;2;0}),0)</f>
        <v>0</v>
      </c>
      <c r="BA43" s="70"/>
      <c r="BB43" s="71">
        <f>IF(BA43,LOOKUP(BA43,{1;2;3;4;5;6;7;8;9;10;11;12;13;14;15;16;17;18;19;20;21},{60;50;42;36;32;30;28;26;24;22;20;18;16;14;12;10;8;6;4;2;0}),0)</f>
        <v>0</v>
      </c>
      <c r="BC43" s="109">
        <f t="shared" si="6"/>
        <v>24</v>
      </c>
    </row>
    <row r="44" spans="1:55" s="108" customFormat="1" ht="16" customHeight="1" x14ac:dyDescent="0.2">
      <c r="A44" s="57">
        <f t="shared" si="7"/>
        <v>39</v>
      </c>
      <c r="B44" s="108">
        <v>3535656</v>
      </c>
      <c r="C44" s="63" t="s">
        <v>395</v>
      </c>
      <c r="D44" s="63" t="s">
        <v>396</v>
      </c>
      <c r="E44" s="125" t="str">
        <f t="shared" si="8"/>
        <v>NicoleSCHNEIDER</v>
      </c>
      <c r="F44" s="62">
        <v>2017</v>
      </c>
      <c r="G44" s="108">
        <v>1997</v>
      </c>
      <c r="H44" s="129" t="str">
        <f>IF(ISBLANK(G44),"",IF(G44&gt;1994.9,"U23","SR"))</f>
        <v>U23</v>
      </c>
      <c r="I44" s="64">
        <f t="shared" si="9"/>
        <v>42</v>
      </c>
      <c r="J44" s="46">
        <f t="shared" si="10"/>
        <v>18</v>
      </c>
      <c r="K44" s="65">
        <f t="shared" si="11"/>
        <v>24</v>
      </c>
      <c r="M44" s="70"/>
      <c r="N44" s="67">
        <f>IF(M44,LOOKUP(M44,{1;2;3;4;5;6;7;8;9;10;11;12;13;14;15;16;17;18;19;20;21},{30;25;21;18;16;15;14;13;12;11;10;9;8;7;6;5;4;3;2;1;0}),0)</f>
        <v>0</v>
      </c>
      <c r="O44" s="70"/>
      <c r="P44" s="69">
        <f>IF(O44,LOOKUP(O44,{1;2;3;4;5;6;7;8;9;10;11;12;13;14;15;16;17;18;19;20;21},{30;25;21;18;16;15;14;13;12;11;10;9;8;7;6;5;4;3;2;1;0}),0)</f>
        <v>0</v>
      </c>
      <c r="Q44" s="70"/>
      <c r="R44" s="67">
        <f>IF(Q44,LOOKUP(Q44,{1;2;3;4;5;6;7;8;9;10;11;12;13;14;15;16;17;18;19;20;21},{30;25;21;18;16;15;14;13;12;11;10;9;8;7;6;5;4;3;2;1;0}),0)</f>
        <v>0</v>
      </c>
      <c r="S44" s="70"/>
      <c r="T44" s="69">
        <f>IF(S44,LOOKUP(S44,{1;2;3;4;5;6;7;8;9;10;11;12;13;14;15;16;17;18;19;20;21},{30;25;21;18;16;15;14;13;12;11;10;9;8;7;6;5;4;3;2;1;0}),0)</f>
        <v>0</v>
      </c>
      <c r="U44" s="70"/>
      <c r="V44" s="71">
        <f>IF(U44,LOOKUP(U44,{1;2;3;4;5;6;7;8;9;10;11;12;13;14;15;16;17;18;19;20;21},{60;50;42;36;32;30;28;26;24;22;20;18;16;14;12;10;8;6;4;2;0}),0)</f>
        <v>0</v>
      </c>
      <c r="W44" s="72">
        <v>19</v>
      </c>
      <c r="X44" s="67">
        <f>IF(W44,LOOKUP(W44,{1;2;3;4;5;6;7;8;9;10;11;12;13;14;15;16;17;18;19;20;21},{60;50;42;36;32;30;28;26;24;22;20;18;16;14;12;10;8;6;4;2;0}),0)</f>
        <v>4</v>
      </c>
      <c r="Y44" s="70"/>
      <c r="Z44" s="71">
        <f>IF(Y44,LOOKUP(Y44,{1;2;3;4;5;6;7;8;9;10;11;12;13;14;15;16;17;18;19;20;21},{60;50;42;36;32;30;28;26;24;22;20;18;16;14;12;10;8;6;4;2;0}),0)</f>
        <v>0</v>
      </c>
      <c r="AA44" s="72">
        <v>14</v>
      </c>
      <c r="AB44" s="67">
        <f>IF(AA44,LOOKUP(AA44,{1;2;3;4;5;6;7;8;9;10;11;12;13;14;15;16;17;18;19;20;21},{60;50;42;36;32;30;28;26;24;22;20;18;16;14;12;10;8;6;4;2;0}),0)</f>
        <v>14</v>
      </c>
      <c r="AC44" s="70"/>
      <c r="AD44" s="67">
        <f>IF(AC44,LOOKUP(AC44,{1;2;3;4;5;6;7;8;9;10;11;12;13;14;15;16;17;18;19;20;21},{30;25;21;18;16;15;14;13;12;11;10;9;8;7;6;5;4;3;2;1;0}),0)</f>
        <v>0</v>
      </c>
      <c r="AE44" s="70"/>
      <c r="AF44" s="69">
        <f>IF(AE44,LOOKUP(AE44,{1;2;3;4;5;6;7;8;9;10;11;12;13;14;15;16;17;18;19;20;21},{30;25;21;18;16;15;14;13;12;11;10;9;8;7;6;5;4;3;2;1;0}),0)</f>
        <v>0</v>
      </c>
      <c r="AG44" s="70"/>
      <c r="AH44" s="67">
        <f>IF(AG44,LOOKUP(AG44,{1;2;3;4;5;6;7;8;9;10;11;12;13;14;15;16;17;18;19;20;21},{30;25;21;18;16;15;14;13;12;11;10;9;8;7;6;5;4;3;2;1;0}),0)</f>
        <v>0</v>
      </c>
      <c r="AI44" s="70"/>
      <c r="AJ44" s="69">
        <f>IF(AI44,LOOKUP(AI44,{1;2;3;4;5;6;7;8;9;10;11;12;13;14;15;16;17;18;19;20;21},{30;25;21;18;16;15;14;13;12;11;10;9;8;7;6;5;4;3;2;1;0}),0)</f>
        <v>0</v>
      </c>
      <c r="AK44" s="70"/>
      <c r="AL44" s="69">
        <f>IF(AK44,LOOKUP(AK44,{1;2;3;4;5;6;7;8;9;10;11;12;13;14;15;16;17;18;19;20;21},{15;12.5;10.5;9;8;7.5;7;6.5;6;5.5;5;4.5;4;3.5;3;2.5;2;1.5;1;0.5;0}),0)</f>
        <v>0</v>
      </c>
      <c r="AM44" s="70"/>
      <c r="AN44" s="73">
        <f>IF(AM44,LOOKUP(AM44,{1;2;3;4;5;6;7;8;9;10;11;12;13;14;15;16;17;18;19;20;21},{15;12.5;10.5;9;8;7.5;7;6.5;6;5.5;5;4.5;4;3.5;3;2.5;2;1.5;1;0.5;0}),0)</f>
        <v>0</v>
      </c>
      <c r="AO44" s="70"/>
      <c r="AP44" s="67">
        <f>IF(AO44,LOOKUP(AO44,{1;2;3;4;5;6;7;8;9;10;11;12;13;14;15;16;17;18;19;20;21},{30;25;21;18;16;15;14;13;12;11;10;9;8;7;6;5;4;3;2;1;0}),0)</f>
        <v>0</v>
      </c>
      <c r="AQ44" s="72">
        <v>7</v>
      </c>
      <c r="AR44" s="69">
        <f>IF(AQ44,LOOKUP(AQ44,{1;2;3;4;5;6;7;8;9;10;11;12;13;14;15;16;17;18;19;20;21},{30;25;21;18;16;15;14;13;12;11;10;9;8;7;6;5;4;3;2;1;0}),0)</f>
        <v>14</v>
      </c>
      <c r="AS44" s="72">
        <v>11</v>
      </c>
      <c r="AT44" s="69">
        <f>IF(AS44,LOOKUP(AS44,{1;2;3;4;5;6;7;8;9;10;11;12;13;14;15;16;17;18;19;20;21},{30;25;21;18;16;15;14;13;12;11;10;9;8;7;6;5;4;3;2;1;0}),0)</f>
        <v>10</v>
      </c>
      <c r="AU44" s="70"/>
      <c r="AV44" s="69">
        <f>IF(AU44,LOOKUP(AU44,{1;2;3;4;5;6;7;8;9;10;11;12;13;14;15;16;17;18;19;20;21},{30;25;21;18;16;15;14;13;12;11;10;9;8;7;6;5;4;3;2;1;0}),0)</f>
        <v>0</v>
      </c>
      <c r="AW44" s="70"/>
      <c r="AX44" s="74">
        <f>IF(AW44,LOOKUP(AW44,{1;2;3;4;5;6;7;8;9;10;11;12;13;14;15;16;17;18;19;20;21},{60;50;42;36;32;30;28;26;24;22;20;18;16;14;12;10;8;6;4;2;0}),0)</f>
        <v>0</v>
      </c>
      <c r="AY44" s="70"/>
      <c r="AZ44" s="71">
        <f>IF(AY44,LOOKUP(AY44,{1;2;3;4;5;6;7;8;9;10;11;12;13;14;15;16;17;18;19;20;21},{60;50;42;36;32;30;28;26;24;22;20;18;16;14;12;10;8;6;4;2;0}),0)</f>
        <v>0</v>
      </c>
      <c r="BA44" s="70"/>
      <c r="BB44" s="71">
        <f>IF(BA44,LOOKUP(BA44,{1;2;3;4;5;6;7;8;9;10;11;12;13;14;15;16;17;18;19;20;21},{60;50;42;36;32;30;28;26;24;22;20;18;16;14;12;10;8;6;4;2;0}),0)</f>
        <v>0</v>
      </c>
      <c r="BC44" s="109">
        <f t="shared" si="6"/>
        <v>18</v>
      </c>
    </row>
    <row r="45" spans="1:55" s="108" customFormat="1" ht="16" customHeight="1" x14ac:dyDescent="0.2">
      <c r="A45" s="130">
        <f t="shared" si="7"/>
        <v>40</v>
      </c>
      <c r="C45" s="63" t="s">
        <v>397</v>
      </c>
      <c r="D45" s="125" t="s">
        <v>398</v>
      </c>
      <c r="E45" s="125" t="str">
        <f t="shared" si="8"/>
        <v>CarlyWYNN</v>
      </c>
      <c r="F45" s="126">
        <v>2017</v>
      </c>
      <c r="H45" s="127"/>
      <c r="I45" s="64">
        <f t="shared" si="9"/>
        <v>41.5</v>
      </c>
      <c r="J45" s="46">
        <f t="shared" si="10"/>
        <v>16</v>
      </c>
      <c r="K45" s="135">
        <f t="shared" si="11"/>
        <v>25.5</v>
      </c>
      <c r="M45" s="70"/>
      <c r="N45" s="67">
        <f>IF(M45,LOOKUP(M45,{1;2;3;4;5;6;7;8;9;10;11;12;13;14;15;16;17;18;19;20;21},{30;25;21;18;16;15;14;13;12;11;10;9;8;7;6;5;4;3;2;1;0}),0)</f>
        <v>0</v>
      </c>
      <c r="O45" s="70"/>
      <c r="P45" s="69">
        <f>IF(O45,LOOKUP(O45,{1;2;3;4;5;6;7;8;9;10;11;12;13;14;15;16;17;18;19;20;21},{30;25;21;18;16;15;14;13;12;11;10;9;8;7;6;5;4;3;2;1;0}),0)</f>
        <v>0</v>
      </c>
      <c r="Q45" s="70"/>
      <c r="R45" s="67">
        <f>IF(Q45,LOOKUP(Q45,{1;2;3;4;5;6;7;8;9;10;11;12;13;14;15;16;17;18;19;20;21},{30;25;21;18;16;15;14;13;12;11;10;9;8;7;6;5;4;3;2;1;0}),0)</f>
        <v>0</v>
      </c>
      <c r="S45" s="70"/>
      <c r="T45" s="69">
        <f>IF(S45,LOOKUP(S45,{1;2;3;4;5;6;7;8;9;10;11;12;13;14;15;16;17;18;19;20;21},{30;25;21;18;16;15;14;13;12;11;10;9;8;7;6;5;4;3;2;1;0}),0)</f>
        <v>0</v>
      </c>
      <c r="U45" s="70"/>
      <c r="V45" s="71">
        <f>IF(U45,LOOKUP(U45,{1;2;3;4;5;6;7;8;9;10;11;12;13;14;15;16;17;18;19;20;21},{60;50;42;36;32;30;28;26;24;22;20;18;16;14;12;10;8;6;4;2;0}),0)</f>
        <v>0</v>
      </c>
      <c r="W45" s="70"/>
      <c r="X45" s="67">
        <f>IF(W45,LOOKUP(W45,{1;2;3;4;5;6;7;8;9;10;11;12;13;14;15;16;17;18;19;20;21},{60;50;42;36;32;30;28;26;24;22;20;18;16;14;12;10;8;6;4;2;0}),0)</f>
        <v>0</v>
      </c>
      <c r="Y45" s="72">
        <v>17</v>
      </c>
      <c r="Z45" s="71">
        <f>IF(Y45,LOOKUP(Y45,{1;2;3;4;5;6;7;8;9;10;11;12;13;14;15;16;17;18;19;20;21},{60;50;42;36;32;30;28;26;24;22;20;18;16;14;12;10;8;6;4;2;0}),0)</f>
        <v>8</v>
      </c>
      <c r="AA45" s="72">
        <v>20</v>
      </c>
      <c r="AB45" s="67">
        <f>IF(AA45,LOOKUP(AA45,{1;2;3;4;5;6;7;8;9;10;11;12;13;14;15;16;17;18;19;20;21},{60;50;42;36;32;30;28;26;24;22;20;18;16;14;12;10;8;6;4;2;0}),0)</f>
        <v>2</v>
      </c>
      <c r="AC45" s="72">
        <v>11</v>
      </c>
      <c r="AD45" s="67">
        <f>IF(AC45,LOOKUP(AC45,{1;2;3;4;5;6;7;8;9;10;11;12;13;14;15;16;17;18;19;20;21},{30;25;21;18;16;15;14;13;12;11;10;9;8;7;6;5;4;3;2;1;0}),0)</f>
        <v>10</v>
      </c>
      <c r="AE45" s="72">
        <v>16</v>
      </c>
      <c r="AF45" s="69">
        <f>IF(AE45,LOOKUP(AE45,{1;2;3;4;5;6;7;8;9;10;11;12;13;14;15;16;17;18;19;20;21},{30;25;21;18;16;15;14;13;12;11;10;9;8;7;6;5;4;3;2;1;0}),0)</f>
        <v>5</v>
      </c>
      <c r="AG45" s="72">
        <v>17</v>
      </c>
      <c r="AH45" s="67">
        <f>IF(AG45,LOOKUP(AG45,{1;2;3;4;5;6;7;8;9;10;11;12;13;14;15;16;17;18;19;20;21},{30;25;21;18;16;15;14;13;12;11;10;9;8;7;6;5;4;3;2;1;0}),0)</f>
        <v>4</v>
      </c>
      <c r="AI45" s="72">
        <v>12</v>
      </c>
      <c r="AJ45" s="69">
        <f>IF(AI45,LOOKUP(AI45,{1;2;3;4;5;6;7;8;9;10;11;12;13;14;15;16;17;18;19;20;21},{30;25;21;18;16;15;14;13;12;11;10;9;8;7;6;5;4;3;2;1;0}),0)</f>
        <v>9</v>
      </c>
      <c r="AK45" s="70"/>
      <c r="AL45" s="69">
        <f>IF(AK45,LOOKUP(AK45,{1;2;3;4;5;6;7;8;9;10;11;12;13;14;15;16;17;18;19;20;21},{15;12.5;10.5;9;8;7.5;7;6.5;6;5.5;5;4.5;4;3.5;3;2.5;2;1.5;1;0.5;0}),0)</f>
        <v>0</v>
      </c>
      <c r="AM45" s="72">
        <v>14</v>
      </c>
      <c r="AN45" s="73">
        <f>IF(AM45,LOOKUP(AM45,{1;2;3;4;5;6;7;8;9;10;11;12;13;14;15;16;17;18;19;20;21},{15;12.5;10.5;9;8;7.5;7;6.5;6;5.5;5;4.5;4;3.5;3;2.5;2;1.5;1;0.5;0}),0)</f>
        <v>3.5</v>
      </c>
      <c r="AO45" s="70"/>
      <c r="AP45" s="67">
        <f>IF(AO45,LOOKUP(AO45,{1;2;3;4;5;6;7;8;9;10;11;12;13;14;15;16;17;18;19;20;21},{30;25;21;18;16;15;14;13;12;11;10;9;8;7;6;5;4;3;2;1;0}),0)</f>
        <v>0</v>
      </c>
      <c r="AQ45" s="70"/>
      <c r="AR45" s="69">
        <f>IF(AQ45,LOOKUP(AQ45,{1;2;3;4;5;6;7;8;9;10;11;12;13;14;15;16;17;18;19;20;21},{30;25;21;18;16;15;14;13;12;11;10;9;8;7;6;5;4;3;2;1;0}),0)</f>
        <v>0</v>
      </c>
      <c r="AS45" s="70"/>
      <c r="AT45" s="69">
        <f>IF(AS45,LOOKUP(AS45,{1;2;3;4;5;6;7;8;9;10;11;12;13;14;15;16;17;18;19;20;21},{30;25;21;18;16;15;14;13;12;11;10;9;8;7;6;5;4;3;2;1;0}),0)</f>
        <v>0</v>
      </c>
      <c r="AU45" s="70"/>
      <c r="AV45" s="69">
        <f>IF(AU45,LOOKUP(AU45,{1;2;3;4;5;6;7;8;9;10;11;12;13;14;15;16;17;18;19;20;21},{30;25;21;18;16;15;14;13;12;11;10;9;8;7;6;5;4;3;2;1;0}),0)</f>
        <v>0</v>
      </c>
      <c r="AW45" s="70"/>
      <c r="AX45" s="74">
        <f>IF(AW45,LOOKUP(AW45,{1;2;3;4;5;6;7;8;9;10;11;12;13;14;15;16;17;18;19;20;21},{60;50;42;36;32;30;28;26;24;22;20;18;16;14;12;10;8;6;4;2;0}),0)</f>
        <v>0</v>
      </c>
      <c r="AY45" s="70"/>
      <c r="AZ45" s="71">
        <f>IF(AY45,LOOKUP(AY45,{1;2;3;4;5;6;7;8;9;10;11;12;13;14;15;16;17;18;19;20;21},{60;50;42;36;32;30;28;26;24;22;20;18;16;14;12;10;8;6;4;2;0}),0)</f>
        <v>0</v>
      </c>
      <c r="BA45" s="70"/>
      <c r="BB45" s="71">
        <f>IF(BA45,LOOKUP(BA45,{1;2;3;4;5;6;7;8;9;10;11;12;13;14;15;16;17;18;19;20;21},{60;50;42;36;32;30;28;26;24;22;20;18;16;14;12;10;8;6;4;2;0}),0)</f>
        <v>0</v>
      </c>
      <c r="BC45" s="109">
        <f t="shared" si="6"/>
        <v>10</v>
      </c>
    </row>
    <row r="46" spans="1:55" s="108" customFormat="1" ht="16" customHeight="1" x14ac:dyDescent="0.2">
      <c r="A46" s="130">
        <f t="shared" si="7"/>
        <v>41</v>
      </c>
      <c r="B46" s="108">
        <v>3105133</v>
      </c>
      <c r="C46" s="63" t="s">
        <v>401</v>
      </c>
      <c r="D46" s="125" t="s">
        <v>402</v>
      </c>
      <c r="E46" s="125" t="str">
        <f t="shared" si="8"/>
        <v>AnnikaHICKS</v>
      </c>
      <c r="F46" s="138">
        <v>2017</v>
      </c>
      <c r="G46" s="108">
        <v>1991</v>
      </c>
      <c r="H46" s="133" t="str">
        <f>IF(ISBLANK(G46),"",IF(G46&gt;1994.9,"U23","SR"))</f>
        <v>SR</v>
      </c>
      <c r="I46" s="64">
        <f t="shared" si="9"/>
        <v>40</v>
      </c>
      <c r="J46" s="46">
        <f t="shared" si="10"/>
        <v>17</v>
      </c>
      <c r="K46" s="65">
        <f t="shared" si="11"/>
        <v>23</v>
      </c>
      <c r="M46" s="70"/>
      <c r="N46" s="67">
        <f>IF(M46,LOOKUP(M46,{1;2;3;4;5;6;7;8;9;10;11;12;13;14;15;16;17;18;19;20;21},{30;25;21;18;16;15;14;13;12;11;10;9;8;7;6;5;4;3;2;1;0}),0)</f>
        <v>0</v>
      </c>
      <c r="O46" s="70"/>
      <c r="P46" s="69">
        <f>IF(O46,LOOKUP(O46,{1;2;3;4;5;6;7;8;9;10;11;12;13;14;15;16;17;18;19;20;21},{30;25;21;18;16;15;14;13;12;11;10;9;8;7;6;5;4;3;2;1;0}),0)</f>
        <v>0</v>
      </c>
      <c r="Q46" s="72">
        <v>16</v>
      </c>
      <c r="R46" s="67">
        <f>IF(Q46,LOOKUP(Q46,{1;2;3;4;5;6;7;8;9;10;11;12;13;14;15;16;17;18;19;20;21},{30;25;21;18;16;15;14;13;12;11;10;9;8;7;6;5;4;3;2;1;0}),0)</f>
        <v>5</v>
      </c>
      <c r="S46" s="70"/>
      <c r="T46" s="69">
        <f>IF(S46,LOOKUP(S46,{1;2;3;4;5;6;7;8;9;10;11;12;13;14;15;16;17;18;19;20;21},{30;25;21;18;16;15;14;13;12;11;10;9;8;7;6;5;4;3;2;1;0}),0)</f>
        <v>0</v>
      </c>
      <c r="U46" s="70"/>
      <c r="V46" s="71">
        <f>IF(U46,LOOKUP(U46,{1;2;3;4;5;6;7;8;9;10;11;12;13;14;15;16;17;18;19;20;21},{60;50;42;36;32;30;28;26;24;22;20;18;16;14;12;10;8;6;4;2;0}),0)</f>
        <v>0</v>
      </c>
      <c r="W46" s="70"/>
      <c r="X46" s="67">
        <f>IF(W46,LOOKUP(W46,{1;2;3;4;5;6;7;8;9;10;11;12;13;14;15;16;17;18;19;20;21},{60;50;42;36;32;30;28;26;24;22;20;18;16;14;12;10;8;6;4;2;0}),0)</f>
        <v>0</v>
      </c>
      <c r="Y46" s="70"/>
      <c r="Z46" s="71">
        <f>IF(Y46,LOOKUP(Y46,{1;2;3;4;5;6;7;8;9;10;11;12;13;14;15;16;17;18;19;20;21},{60;50;42;36;32;30;28;26;24;22;20;18;16;14;12;10;8;6;4;2;0}),0)</f>
        <v>0</v>
      </c>
      <c r="AA46" s="70"/>
      <c r="AB46" s="67">
        <f>IF(AA46,LOOKUP(AA46,{1;2;3;4;5;6;7;8;9;10;11;12;13;14;15;16;17;18;19;20;21},{60;50;42;36;32;30;28;26;24;22;20;18;16;14;12;10;8;6;4;2;0}),0)</f>
        <v>0</v>
      </c>
      <c r="AC46" s="70"/>
      <c r="AD46" s="67">
        <f>IF(AC46,LOOKUP(AC46,{1;2;3;4;5;6;7;8;9;10;11;12;13;14;15;16;17;18;19;20;21},{30;25;21;18;16;15;14;13;12;11;10;9;8;7;6;5;4;3;2;1;0}),0)</f>
        <v>0</v>
      </c>
      <c r="AE46" s="70"/>
      <c r="AF46" s="69">
        <f>IF(AE46,LOOKUP(AE46,{1;2;3;4;5;6;7;8;9;10;11;12;13;14;15;16;17;18;19;20;21},{30;25;21;18;16;15;14;13;12;11;10;9;8;7;6;5;4;3;2;1;0}),0)</f>
        <v>0</v>
      </c>
      <c r="AG46" s="72">
        <v>9</v>
      </c>
      <c r="AH46" s="67">
        <f>IF(AG46,LOOKUP(AG46,{1;2;3;4;5;6;7;8;9;10;11;12;13;14;15;16;17;18;19;20;21},{30;25;21;18;16;15;14;13;12;11;10;9;8;7;6;5;4;3;2;1;0}),0)</f>
        <v>12</v>
      </c>
      <c r="AI46" s="72">
        <v>10</v>
      </c>
      <c r="AJ46" s="69">
        <f>IF(AI46,LOOKUP(AI46,{1;2;3;4;5;6;7;8;9;10;11;12;13;14;15;16;17;18;19;20;21},{30;25;21;18;16;15;14;13;12;11;10;9;8;7;6;5;4;3;2;1;0}),0)</f>
        <v>11</v>
      </c>
      <c r="AK46" s="72">
        <v>9</v>
      </c>
      <c r="AL46" s="69">
        <f>IF(AK46,LOOKUP(AK46,{1;2;3;4;5;6;7;8;9;10;11;12;13;14;15;16;17;18;19;20;21},{15;12.5;10.5;9;8;7.5;7;6.5;6;5.5;5;4.5;4;3.5;3;2.5;2;1.5;1;0.5;0}),0)</f>
        <v>6</v>
      </c>
      <c r="AM46" s="72">
        <v>9</v>
      </c>
      <c r="AN46" s="73">
        <f>IF(AM46,LOOKUP(AM46,{1;2;3;4;5;6;7;8;9;10;11;12;13;14;15;16;17;18;19;20;21},{15;12.5;10.5;9;8;7.5;7;6.5;6;5.5;5;4.5;4;3.5;3;2.5;2;1.5;1;0.5;0}),0)</f>
        <v>6</v>
      </c>
      <c r="AO46" s="70"/>
      <c r="AP46" s="67">
        <f>IF(AO46,LOOKUP(AO46,{1;2;3;4;5;6;7;8;9;10;11;12;13;14;15;16;17;18;19;20;21},{30;25;21;18;16;15;14;13;12;11;10;9;8;7;6;5;4;3;2;1;0}),0)</f>
        <v>0</v>
      </c>
      <c r="AQ46" s="70"/>
      <c r="AR46" s="69">
        <f>IF(AQ46,LOOKUP(AQ46,{1;2;3;4;5;6;7;8;9;10;11;12;13;14;15;16;17;18;19;20;21},{30;25;21;18;16;15;14;13;12;11;10;9;8;7;6;5;4;3;2;1;0}),0)</f>
        <v>0</v>
      </c>
      <c r="AS46" s="70"/>
      <c r="AT46" s="69">
        <f>IF(AS46,LOOKUP(AS46,{1;2;3;4;5;6;7;8;9;10;11;12;13;14;15;16;17;18;19;20;21},{30;25;21;18;16;15;14;13;12;11;10;9;8;7;6;5;4;3;2;1;0}),0)</f>
        <v>0</v>
      </c>
      <c r="AU46" s="70"/>
      <c r="AV46" s="69">
        <f>IF(AU46,LOOKUP(AU46,{1;2;3;4;5;6;7;8;9;10;11;12;13;14;15;16;17;18;19;20;21},{30;25;21;18;16;15;14;13;12;11;10;9;8;7;6;5;4;3;2;1;0}),0)</f>
        <v>0</v>
      </c>
      <c r="AW46" s="70"/>
      <c r="AX46" s="74">
        <f>IF(AW46,LOOKUP(AW46,{1;2;3;4;5;6;7;8;9;10;11;12;13;14;15;16;17;18;19;20;21},{60;50;42;36;32;30;28;26;24;22;20;18;16;14;12;10;8;6;4;2;0}),0)</f>
        <v>0</v>
      </c>
      <c r="AY46" s="70"/>
      <c r="AZ46" s="71">
        <f>IF(AY46,LOOKUP(AY46,{1;2;3;4;5;6;7;8;9;10;11;12;13;14;15;16;17;18;19;20;21},{60;50;42;36;32;30;28;26;24;22;20;18;16;14;12;10;8;6;4;2;0}),0)</f>
        <v>0</v>
      </c>
      <c r="BA46" s="70"/>
      <c r="BB46" s="71">
        <f>IF(BA46,LOOKUP(BA46,{1;2;3;4;5;6;7;8;9;10;11;12;13;14;15;16;17;18;19;20;21},{60;50;42;36;32;30;28;26;24;22;20;18;16;14;12;10;8;6;4;2;0}),0)</f>
        <v>0</v>
      </c>
      <c r="BC46" s="109">
        <f t="shared" si="6"/>
        <v>0</v>
      </c>
    </row>
    <row r="47" spans="1:55" s="108" customFormat="1" ht="16" customHeight="1" x14ac:dyDescent="0.2">
      <c r="A47" s="130">
        <f t="shared" si="7"/>
        <v>42</v>
      </c>
      <c r="B47" s="128">
        <v>3426270</v>
      </c>
      <c r="C47" s="63" t="s">
        <v>403</v>
      </c>
      <c r="D47" s="125" t="s">
        <v>404</v>
      </c>
      <c r="E47" s="125" t="str">
        <f t="shared" si="8"/>
        <v>GuroJORDHEIM</v>
      </c>
      <c r="F47" s="137">
        <v>2017</v>
      </c>
      <c r="G47" s="131">
        <v>1996</v>
      </c>
      <c r="H47" s="132" t="str">
        <f>IF(ISBLANK(G47),"",IF(G47&gt;1994.9,"U23","SR"))</f>
        <v>U23</v>
      </c>
      <c r="I47" s="64">
        <f t="shared" si="9"/>
        <v>37</v>
      </c>
      <c r="J47" s="46">
        <f t="shared" si="10"/>
        <v>14</v>
      </c>
      <c r="K47" s="65">
        <f t="shared" si="11"/>
        <v>23</v>
      </c>
      <c r="M47" s="72">
        <v>7</v>
      </c>
      <c r="N47" s="67">
        <f>IF(M47,LOOKUP(M47,{1;2;3;4;5;6;7;8;9;10;11;12;13;14;15;16;17;18;19;20;21},{30;25;21;18;16;15;14;13;12;11;10;9;8;7;6;5;4;3;2;1;0}),0)</f>
        <v>14</v>
      </c>
      <c r="O47" s="72">
        <v>18</v>
      </c>
      <c r="P47" s="69">
        <f>IF(O47,LOOKUP(O47,{1;2;3;4;5;6;7;8;9;10;11;12;13;14;15;16;17;18;19;20;21},{30;25;21;18;16;15;14;13;12;11;10;9;8;7;6;5;4;3;2;1;0}),0)</f>
        <v>3</v>
      </c>
      <c r="Q47" s="70"/>
      <c r="R47" s="67">
        <f>IF(Q47,LOOKUP(Q47,{1;2;3;4;5;6;7;8;9;10;11;12;13;14;15;16;17;18;19;20;21},{30;25;21;18;16;15;14;13;12;11;10;9;8;7;6;5;4;3;2;1;0}),0)</f>
        <v>0</v>
      </c>
      <c r="S47" s="70"/>
      <c r="T47" s="69">
        <f>IF(S47,LOOKUP(S47,{1;2;3;4;5;6;7;8;9;10;11;12;13;14;15;16;17;18;19;20;21},{30;25;21;18;16;15;14;13;12;11;10;9;8;7;6;5;4;3;2;1;0}),0)</f>
        <v>0</v>
      </c>
      <c r="U47" s="72">
        <v>11</v>
      </c>
      <c r="V47" s="71">
        <f>IF(U47,LOOKUP(U47,{1;2;3;4;5;6;7;8;9;10;11;12;13;14;15;16;17;18;19;20;21},{60;50;42;36;32;30;28;26;24;22;20;18;16;14;12;10;8;6;4;2;0}),0)</f>
        <v>20</v>
      </c>
      <c r="W47" s="70"/>
      <c r="X47" s="67">
        <f>IF(W47,LOOKUP(W47,{1;2;3;4;5;6;7;8;9;10;11;12;13;14;15;16;17;18;19;20;21},{60;50;42;36;32;30;28;26;24;22;20;18;16;14;12;10;8;6;4;2;0}),0)</f>
        <v>0</v>
      </c>
      <c r="Y47" s="70"/>
      <c r="Z47" s="71">
        <f>IF(Y47,LOOKUP(Y47,{1;2;3;4;5;6;7;8;9;10;11;12;13;14;15;16;17;18;19;20;21},{60;50;42;36;32;30;28;26;24;22;20;18;16;14;12;10;8;6;4;2;0}),0)</f>
        <v>0</v>
      </c>
      <c r="AA47" s="70"/>
      <c r="AB47" s="67">
        <f>IF(AA47,LOOKUP(AA47,{1;2;3;4;5;6;7;8;9;10;11;12;13;14;15;16;17;18;19;20;21},{60;50;42;36;32;30;28;26;24;22;20;18;16;14;12;10;8;6;4;2;0}),0)</f>
        <v>0</v>
      </c>
      <c r="AC47" s="70"/>
      <c r="AD47" s="67">
        <f>IF(AC47,LOOKUP(AC47,{1;2;3;4;5;6;7;8;9;10;11;12;13;14;15;16;17;18;19;20;21},{30;25;21;18;16;15;14;13;12;11;10;9;8;7;6;5;4;3;2;1;0}),0)</f>
        <v>0</v>
      </c>
      <c r="AE47" s="70"/>
      <c r="AF47" s="69">
        <f>IF(AE47,LOOKUP(AE47,{1;2;3;4;5;6;7;8;9;10;11;12;13;14;15;16;17;18;19;20;21},{30;25;21;18;16;15;14;13;12;11;10;9;8;7;6;5;4;3;2;1;0}),0)</f>
        <v>0</v>
      </c>
      <c r="AG47" s="70"/>
      <c r="AH47" s="67">
        <f>IF(AG47,LOOKUP(AG47,{1;2;3;4;5;6;7;8;9;10;11;12;13;14;15;16;17;18;19;20;21},{30;25;21;18;16;15;14;13;12;11;10;9;8;7;6;5;4;3;2;1;0}),0)</f>
        <v>0</v>
      </c>
      <c r="AI47" s="70"/>
      <c r="AJ47" s="69">
        <f>IF(AI47,LOOKUP(AI47,{1;2;3;4;5;6;7;8;9;10;11;12;13;14;15;16;17;18;19;20;21},{30;25;21;18;16;15;14;13;12;11;10;9;8;7;6;5;4;3;2;1;0}),0)</f>
        <v>0</v>
      </c>
      <c r="AK47" s="70"/>
      <c r="AL47" s="69">
        <f>IF(AK47,LOOKUP(AK47,{1;2;3;4;5;6;7;8;9;10;11;12;13;14;15;16;17;18;19;20;21},{15;12.5;10.5;9;8;7.5;7;6.5;6;5.5;5;4.5;4;3.5;3;2.5;2;1.5;1;0.5;0}),0)</f>
        <v>0</v>
      </c>
      <c r="AM47" s="70"/>
      <c r="AN47" s="73">
        <f>IF(AM47,LOOKUP(AM47,{1;2;3;4;5;6;7;8;9;10;11;12;13;14;15;16;17;18;19;20;21},{15;12.5;10.5;9;8;7.5;7;6.5;6;5.5;5;4.5;4;3.5;3;2.5;2;1.5;1;0.5;0}),0)</f>
        <v>0</v>
      </c>
      <c r="AO47" s="70"/>
      <c r="AP47" s="67">
        <f>IF(AO47,LOOKUP(AO47,{1;2;3;4;5;6;7;8;9;10;11;12;13;14;15;16;17;18;19;20;21},{30;25;21;18;16;15;14;13;12;11;10;9;8;7;6;5;4;3;2;1;0}),0)</f>
        <v>0</v>
      </c>
      <c r="AQ47" s="70"/>
      <c r="AR47" s="69">
        <f>IF(AQ47,LOOKUP(AQ47,{1;2;3;4;5;6;7;8;9;10;11;12;13;14;15;16;17;18;19;20;21},{30;25;21;18;16;15;14;13;12;11;10;9;8;7;6;5;4;3;2;1;0}),0)</f>
        <v>0</v>
      </c>
      <c r="AS47" s="70"/>
      <c r="AT47" s="69">
        <f>IF(AS47,LOOKUP(AS47,{1;2;3;4;5;6;7;8;9;10;11;12;13;14;15;16;17;18;19;20;21},{30;25;21;18;16;15;14;13;12;11;10;9;8;7;6;5;4;3;2;1;0}),0)</f>
        <v>0</v>
      </c>
      <c r="AU47" s="70"/>
      <c r="AV47" s="69">
        <f>IF(AU47,LOOKUP(AU47,{1;2;3;4;5;6;7;8;9;10;11;12;13;14;15;16;17;18;19;20;21},{30;25;21;18;16;15;14;13;12;11;10;9;8;7;6;5;4;3;2;1;0}),0)</f>
        <v>0</v>
      </c>
      <c r="AW47" s="70"/>
      <c r="AX47" s="74">
        <f>IF(AW47,LOOKUP(AW47,{1;2;3;4;5;6;7;8;9;10;11;12;13;14;15;16;17;18;19;20;21},{60;50;42;36;32;30;28;26;24;22;20;18;16;14;12;10;8;6;4;2;0}),0)</f>
        <v>0</v>
      </c>
      <c r="AY47" s="70"/>
      <c r="AZ47" s="71">
        <f>IF(AY47,LOOKUP(AY47,{1;2;3;4;5;6;7;8;9;10;11;12;13;14;15;16;17;18;19;20;21},{60;50;42;36;32;30;28;26;24;22;20;18;16;14;12;10;8;6;4;2;0}),0)</f>
        <v>0</v>
      </c>
      <c r="BA47" s="70"/>
      <c r="BB47" s="71">
        <f>IF(BA47,LOOKUP(BA47,{1;2;3;4;5;6;7;8;9;10;11;12;13;14;15;16;17;18;19;20;21},{60;50;42;36;32;30;28;26;24;22;20;18;16;14;12;10;8;6;4;2;0}),0)</f>
        <v>0</v>
      </c>
      <c r="BC47" s="109">
        <f t="shared" si="6"/>
        <v>20</v>
      </c>
    </row>
    <row r="48" spans="1:55" s="108" customFormat="1" ht="16" customHeight="1" x14ac:dyDescent="0.2">
      <c r="A48" s="57">
        <f t="shared" si="7"/>
        <v>43</v>
      </c>
      <c r="B48" s="77">
        <v>3535602</v>
      </c>
      <c r="C48" s="63" t="s">
        <v>405</v>
      </c>
      <c r="D48" s="63" t="s">
        <v>406</v>
      </c>
      <c r="E48" s="125" t="str">
        <f t="shared" si="8"/>
        <v>HaileySWIRBUL</v>
      </c>
      <c r="F48" s="62">
        <v>2017</v>
      </c>
      <c r="G48" s="108">
        <v>1998</v>
      </c>
      <c r="H48" s="117" t="str">
        <f>IF(ISBLANK(G48),"",IF(G48&gt;1995.9,"U23","SR"))</f>
        <v>U23</v>
      </c>
      <c r="I48" s="64">
        <f t="shared" si="9"/>
        <v>36</v>
      </c>
      <c r="J48" s="46">
        <f t="shared" si="10"/>
        <v>10</v>
      </c>
      <c r="K48" s="65">
        <f t="shared" si="11"/>
        <v>26</v>
      </c>
      <c r="M48" s="70"/>
      <c r="N48" s="67">
        <f>IF(M48,LOOKUP(M48,{1;2;3;4;5;6;7;8;9;10;11;12;13;14;15;16;17;18;19;20;21},{30;25;21;18;16;15;14;13;12;11;10;9;8;7;6;5;4;3;2;1;0}),0)</f>
        <v>0</v>
      </c>
      <c r="O48" s="70"/>
      <c r="P48" s="69">
        <f>IF(O48,LOOKUP(O48,{1;2;3;4;5;6;7;8;9;10;11;12;13;14;15;16;17;18;19;20;21},{30;25;21;18;16;15;14;13;12;11;10;9;8;7;6;5;4;3;2;1;0}),0)</f>
        <v>0</v>
      </c>
      <c r="Q48" s="70"/>
      <c r="R48" s="67">
        <f>IF(Q48,LOOKUP(Q48,{1;2;3;4;5;6;7;8;9;10;11;12;13;14;15;16;17;18;19;20;21},{30;25;21;18;16;15;14;13;12;11;10;9;8;7;6;5;4;3;2;1;0}),0)</f>
        <v>0</v>
      </c>
      <c r="S48" s="70"/>
      <c r="T48" s="69">
        <f>IF(S48,LOOKUP(S48,{1;2;3;4;5;6;7;8;9;10;11;12;13;14;15;16;17;18;19;20;21},{30;25;21;18;16;15;14;13;12;11;10;9;8;7;6;5;4;3;2;1;0}),0)</f>
        <v>0</v>
      </c>
      <c r="U48" s="72">
        <v>8</v>
      </c>
      <c r="V48" s="71">
        <f>IF(U48,LOOKUP(U48,{1;2;3;4;5;6;7;8;9;10;11;12;13;14;15;16;17;18;19;20;21},{60;50;42;36;32;30;28;26;24;22;20;18;16;14;12;10;8;6;4;2;0}),0)</f>
        <v>26</v>
      </c>
      <c r="W48" s="72">
        <v>16</v>
      </c>
      <c r="X48" s="67">
        <f>IF(W48,LOOKUP(W48,{1;2;3;4;5;6;7;8;9;10;11;12;13;14;15;16;17;18;19;20;21},{60;50;42;36;32;30;28;26;24;22;20;18;16;14;12;10;8;6;4;2;0}),0)</f>
        <v>10</v>
      </c>
      <c r="Y48" s="70"/>
      <c r="Z48" s="71">
        <f>IF(Y48,LOOKUP(Y48,{1;2;3;4;5;6;7;8;9;10;11;12;13;14;15;16;17;18;19;20;21},{60;50;42;36;32;30;28;26;24;22;20;18;16;14;12;10;8;6;4;2;0}),0)</f>
        <v>0</v>
      </c>
      <c r="AA48" s="70"/>
      <c r="AB48" s="67">
        <f>IF(AA48,LOOKUP(AA48,{1;2;3;4;5;6;7;8;9;10;11;12;13;14;15;16;17;18;19;20;21},{60;50;42;36;32;30;28;26;24;22;20;18;16;14;12;10;8;6;4;2;0}),0)</f>
        <v>0</v>
      </c>
      <c r="AC48" s="70"/>
      <c r="AD48" s="67">
        <f>IF(AC48,LOOKUP(AC48,{1;2;3;4;5;6;7;8;9;10;11;12;13;14;15;16;17;18;19;20;21},{30;25;21;18;16;15;14;13;12;11;10;9;8;7;6;5;4;3;2;1;0}),0)</f>
        <v>0</v>
      </c>
      <c r="AE48" s="70"/>
      <c r="AF48" s="69">
        <f>IF(AE48,LOOKUP(AE48,{1;2;3;4;5;6;7;8;9;10;11;12;13;14;15;16;17;18;19;20;21},{30;25;21;18;16;15;14;13;12;11;10;9;8;7;6;5;4;3;2;1;0}),0)</f>
        <v>0</v>
      </c>
      <c r="AG48" s="70"/>
      <c r="AH48" s="67">
        <f>IF(AG48,LOOKUP(AG48,{1;2;3;4;5;6;7;8;9;10;11;12;13;14;15;16;17;18;19;20;21},{30;25;21;18;16;15;14;13;12;11;10;9;8;7;6;5;4;3;2;1;0}),0)</f>
        <v>0</v>
      </c>
      <c r="AI48" s="70"/>
      <c r="AJ48" s="69">
        <f>IF(AI48,LOOKUP(AI48,{1;2;3;4;5;6;7;8;9;10;11;12;13;14;15;16;17;18;19;20;21},{30;25;21;18;16;15;14;13;12;11;10;9;8;7;6;5;4;3;2;1;0}),0)</f>
        <v>0</v>
      </c>
      <c r="AK48" s="70"/>
      <c r="AL48" s="69">
        <f>IF(AK48,LOOKUP(AK48,{1;2;3;4;5;6;7;8;9;10;11;12;13;14;15;16;17;18;19;20;21},{15;12.5;10.5;9;8;7.5;7;6.5;6;5.5;5;4.5;4;3.5;3;2.5;2;1.5;1;0.5;0}),0)</f>
        <v>0</v>
      </c>
      <c r="AM48" s="70"/>
      <c r="AN48" s="73">
        <f>IF(AM48,LOOKUP(AM48,{1;2;3;4;5;6;7;8;9;10;11;12;13;14;15;16;17;18;19;20;21},{15;12.5;10.5;9;8;7.5;7;6.5;6;5.5;5;4.5;4;3.5;3;2.5;2;1.5;1;0.5;0}),0)</f>
        <v>0</v>
      </c>
      <c r="AO48" s="70"/>
      <c r="AP48" s="67">
        <f>IF(AO48,LOOKUP(AO48,{1;2;3;4;5;6;7;8;9;10;11;12;13;14;15;16;17;18;19;20;21},{30;25;21;18;16;15;14;13;12;11;10;9;8;7;6;5;4;3;2;1;0}),0)</f>
        <v>0</v>
      </c>
      <c r="AQ48" s="70"/>
      <c r="AR48" s="69">
        <f>IF(AQ48,LOOKUP(AQ48,{1;2;3;4;5;6;7;8;9;10;11;12;13;14;15;16;17;18;19;20;21},{30;25;21;18;16;15;14;13;12;11;10;9;8;7;6;5;4;3;2;1;0}),0)</f>
        <v>0</v>
      </c>
      <c r="AS48" s="70"/>
      <c r="AT48" s="69">
        <f>IF(AS48,LOOKUP(AS48,{1;2;3;4;5;6;7;8;9;10;11;12;13;14;15;16;17;18;19;20;21},{30;25;21;18;16;15;14;13;12;11;10;9;8;7;6;5;4;3;2;1;0}),0)</f>
        <v>0</v>
      </c>
      <c r="AU48" s="70"/>
      <c r="AV48" s="69">
        <f>IF(AU48,LOOKUP(AU48,{1;2;3;4;5;6;7;8;9;10;11;12;13;14;15;16;17;18;19;20;21},{30;25;21;18;16;15;14;13;12;11;10;9;8;7;6;5;4;3;2;1;0}),0)</f>
        <v>0</v>
      </c>
      <c r="AW48" s="70"/>
      <c r="AX48" s="74">
        <f>IF(AW48,LOOKUP(AW48,{1;2;3;4;5;6;7;8;9;10;11;12;13;14;15;16;17;18;19;20;21},{60;50;42;36;32;30;28;26;24;22;20;18;16;14;12;10;8;6;4;2;0}),0)</f>
        <v>0</v>
      </c>
      <c r="AY48" s="70"/>
      <c r="AZ48" s="71">
        <f>IF(AY48,LOOKUP(AY48,{1;2;3;4;5;6;7;8;9;10;11;12;13;14;15;16;17;18;19;20;21},{60;50;42;36;32;30;28;26;24;22;20;18;16;14;12;10;8;6;4;2;0}),0)</f>
        <v>0</v>
      </c>
      <c r="BA48" s="70"/>
      <c r="BB48" s="71">
        <f>IF(BA48,LOOKUP(BA48,{1;2;3;4;5;6;7;8;9;10;11;12;13;14;15;16;17;18;19;20;21},{60;50;42;36;32;30;28;26;24;22;20;18;16;14;12;10;8;6;4;2;0}),0)</f>
        <v>0</v>
      </c>
      <c r="BC48" s="109">
        <f t="shared" si="6"/>
        <v>36</v>
      </c>
    </row>
    <row r="49" spans="1:55" s="108" customFormat="1" ht="16" customHeight="1" x14ac:dyDescent="0.2">
      <c r="A49" s="130">
        <f t="shared" si="7"/>
        <v>44</v>
      </c>
      <c r="B49" s="128"/>
      <c r="C49" s="63" t="s">
        <v>409</v>
      </c>
      <c r="D49" s="125" t="s">
        <v>410</v>
      </c>
      <c r="E49" s="125" t="str">
        <f t="shared" si="8"/>
        <v>ZoëWilliams</v>
      </c>
      <c r="F49" s="134"/>
      <c r="G49" s="128"/>
      <c r="H49" s="63" t="str">
        <f>IF(ISBLANK(G49),"",IF(G49&gt;1994.9,"U23","SR"))</f>
        <v/>
      </c>
      <c r="I49" s="64">
        <f t="shared" si="9"/>
        <v>32.5</v>
      </c>
      <c r="J49" s="46">
        <f t="shared" si="10"/>
        <v>11</v>
      </c>
      <c r="K49" s="65">
        <f t="shared" si="11"/>
        <v>21.5</v>
      </c>
      <c r="M49" s="70"/>
      <c r="N49" s="67">
        <f>IF(M49,LOOKUP(M49,{1;2;3;4;5;6;7;8;9;10;11;12;13;14;15;16;17;18;19;20;21},{30;25;21;18;16;15;14;13;12;11;10;9;8;7;6;5;4;3;2;1;0}),0)</f>
        <v>0</v>
      </c>
      <c r="O49" s="70"/>
      <c r="P49" s="69">
        <f>IF(O49,LOOKUP(O49,{1;2;3;4;5;6;7;8;9;10;11;12;13;14;15;16;17;18;19;20;21},{30;25;21;18;16;15;14;13;12;11;10;9;8;7;6;5;4;3;2;1;0}),0)</f>
        <v>0</v>
      </c>
      <c r="Q49" s="70"/>
      <c r="R49" s="67">
        <f>IF(Q49,LOOKUP(Q49,{1;2;3;4;5;6;7;8;9;10;11;12;13;14;15;16;17;18;19;20;21},{30;25;21;18;16;15;14;13;12;11;10;9;8;7;6;5;4;3;2;1;0}),0)</f>
        <v>0</v>
      </c>
      <c r="S49" s="70"/>
      <c r="T49" s="69">
        <f>IF(S49,LOOKUP(S49,{1;2;3;4;5;6;7;8;9;10;11;12;13;14;15;16;17;18;19;20;21},{30;25;21;18;16;15;14;13;12;11;10;9;8;7;6;5;4;3;2;1;0}),0)</f>
        <v>0</v>
      </c>
      <c r="U49" s="70"/>
      <c r="V49" s="71">
        <f>IF(U49,LOOKUP(U49,{1;2;3;4;5;6;7;8;9;10;11;12;13;14;15;16;17;18;19;20;21},{60;50;42;36;32;30;28;26;24;22;20;18;16;14;12;10;8;6;4;2;0}),0)</f>
        <v>0</v>
      </c>
      <c r="W49" s="70"/>
      <c r="X49" s="67">
        <f>IF(W49,LOOKUP(W49,{1;2;3;4;5;6;7;8;9;10;11;12;13;14;15;16;17;18;19;20;21},{60;50;42;36;32;30;28;26;24;22;20;18;16;14;12;10;8;6;4;2;0}),0)</f>
        <v>0</v>
      </c>
      <c r="Y49" s="70"/>
      <c r="Z49" s="71">
        <f>IF(Y49,LOOKUP(Y49,{1;2;3;4;5;6;7;8;9;10;11;12;13;14;15;16;17;18;19;20;21},{60;50;42;36;32;30;28;26;24;22;20;18;16;14;12;10;8;6;4;2;0}),0)</f>
        <v>0</v>
      </c>
      <c r="AA49" s="70"/>
      <c r="AB49" s="67">
        <f>IF(AA49,LOOKUP(AA49,{1;2;3;4;5;6;7;8;9;10;11;12;13;14;15;16;17;18;19;20;21},{60;50;42;36;32;30;28;26;24;22;20;18;16;14;12;10;8;6;4;2;0}),0)</f>
        <v>0</v>
      </c>
      <c r="AC49" s="70"/>
      <c r="AD49" s="67">
        <f>IF(AC49,LOOKUP(AC49,{1;2;3;4;5;6;7;8;9;10;11;12;13;14;15;16;17;18;19;20;21},{30;25;21;18;16;15;14;13;12;11;10;9;8;7;6;5;4;3;2;1;0}),0)</f>
        <v>0</v>
      </c>
      <c r="AE49" s="70"/>
      <c r="AF49" s="69">
        <f>IF(AE49,LOOKUP(AE49,{1;2;3;4;5;6;7;8;9;10;11;12;13;14;15;16;17;18;19;20;21},{30;25;21;18;16;15;14;13;12;11;10;9;8;7;6;5;4;3;2;1;0}),0)</f>
        <v>0</v>
      </c>
      <c r="AG49" s="72">
        <v>10</v>
      </c>
      <c r="AH49" s="67">
        <f>IF(AG49,LOOKUP(AG49,{1;2;3;4;5;6;7;8;9;10;11;12;13;14;15;16;17;18;19;20;21},{30;25;21;18;16;15;14;13;12;11;10;9;8;7;6;5;4;3;2;1;0}),0)</f>
        <v>11</v>
      </c>
      <c r="AI49" s="72">
        <v>9</v>
      </c>
      <c r="AJ49" s="69">
        <f>IF(AI49,LOOKUP(AI49,{1;2;3;4;5;6;7;8;9;10;11;12;13;14;15;16;17;18;19;20;21},{30;25;21;18;16;15;14;13;12;11;10;9;8;7;6;5;4;3;2;1;0}),0)</f>
        <v>12</v>
      </c>
      <c r="AK49" s="72">
        <v>12</v>
      </c>
      <c r="AL49" s="69">
        <f>IF(AK49,LOOKUP(AK49,{1;2;3;4;5;6;7;8;9;10;11;12;13;14;15;16;17;18;19;20;21},{15;12.5;10.5;9;8;7.5;7;6.5;6;5.5;5;4.5;4;3.5;3;2.5;2;1.5;1;0.5;0}),0)</f>
        <v>4.5</v>
      </c>
      <c r="AM49" s="72">
        <v>11</v>
      </c>
      <c r="AN49" s="73">
        <f>IF(AM49,LOOKUP(AM49,{1;2;3;4;5;6;7;8;9;10;11;12;13;14;15;16;17;18;19;20;21},{15;12.5;10.5;9;8;7.5;7;6.5;6;5.5;5;4.5;4;3.5;3;2.5;2;1.5;1;0.5;0}),0)</f>
        <v>5</v>
      </c>
      <c r="AO49" s="70"/>
      <c r="AP49" s="67">
        <f>IF(AO49,LOOKUP(AO49,{1;2;3;4;5;6;7;8;9;10;11;12;13;14;15;16;17;18;19;20;21},{30;25;21;18;16;15;14;13;12;11;10;9;8;7;6;5;4;3;2;1;0}),0)</f>
        <v>0</v>
      </c>
      <c r="AQ49" s="70"/>
      <c r="AR49" s="69">
        <f>IF(AQ49,LOOKUP(AQ49,{1;2;3;4;5;6;7;8;9;10;11;12;13;14;15;16;17;18;19;20;21},{30;25;21;18;16;15;14;13;12;11;10;9;8;7;6;5;4;3;2;1;0}),0)</f>
        <v>0</v>
      </c>
      <c r="AS49" s="70"/>
      <c r="AT49" s="69">
        <f>IF(AS49,LOOKUP(AS49,{1;2;3;4;5;6;7;8;9;10;11;12;13;14;15;16;17;18;19;20;21},{30;25;21;18;16;15;14;13;12;11;10;9;8;7;6;5;4;3;2;1;0}),0)</f>
        <v>0</v>
      </c>
      <c r="AU49" s="70"/>
      <c r="AV49" s="69">
        <f>IF(AU49,LOOKUP(AU49,{1;2;3;4;5;6;7;8;9;10;11;12;13;14;15;16;17;18;19;20;21},{30;25;21;18;16;15;14;13;12;11;10;9;8;7;6;5;4;3;2;1;0}),0)</f>
        <v>0</v>
      </c>
      <c r="AW49" s="70"/>
      <c r="AX49" s="74">
        <f>IF(AW49,LOOKUP(AW49,{1;2;3;4;5;6;7;8;9;10;11;12;13;14;15;16;17;18;19;20;21},{60;50;42;36;32;30;28;26;24;22;20;18;16;14;12;10;8;6;4;2;0}),0)</f>
        <v>0</v>
      </c>
      <c r="AY49" s="70"/>
      <c r="AZ49" s="71">
        <f>IF(AY49,LOOKUP(AY49,{1;2;3;4;5;6;7;8;9;10;11;12;13;14;15;16;17;18;19;20;21},{60;50;42;36;32;30;28;26;24;22;20;18;16;14;12;10;8;6;4;2;0}),0)</f>
        <v>0</v>
      </c>
      <c r="BA49" s="70"/>
      <c r="BB49" s="71">
        <f>IF(BA49,LOOKUP(BA49,{1;2;3;4;5;6;7;8;9;10;11;12;13;14;15;16;17;18;19;20;21},{60;50;42;36;32;30;28;26;24;22;20;18;16;14;12;10;8;6;4;2;0}),0)</f>
        <v>0</v>
      </c>
      <c r="BC49" s="109">
        <f t="shared" si="6"/>
        <v>0</v>
      </c>
    </row>
    <row r="50" spans="1:55" s="108" customFormat="1" ht="16" customHeight="1" x14ac:dyDescent="0.2">
      <c r="A50" s="57">
        <f t="shared" si="7"/>
        <v>45</v>
      </c>
      <c r="B50" s="58">
        <v>3535578</v>
      </c>
      <c r="C50" s="63" t="s">
        <v>411</v>
      </c>
      <c r="D50" s="63" t="s">
        <v>412</v>
      </c>
      <c r="E50" s="125" t="str">
        <f t="shared" si="8"/>
        <v>KristenBOURNE</v>
      </c>
      <c r="F50" s="62">
        <v>2017</v>
      </c>
      <c r="G50" s="58">
        <v>1995</v>
      </c>
      <c r="H50" s="63" t="str">
        <f>IF(ISBLANK(G50),"",IF(G50&gt;1994.9,"U23","SR"))</f>
        <v>U23</v>
      </c>
      <c r="I50" s="64">
        <f t="shared" si="9"/>
        <v>32</v>
      </c>
      <c r="J50" s="46">
        <f t="shared" si="10"/>
        <v>0</v>
      </c>
      <c r="K50" s="65">
        <f t="shared" si="11"/>
        <v>32</v>
      </c>
      <c r="M50" s="70"/>
      <c r="N50" s="67">
        <f>IF(M50,LOOKUP(M50,{1;2;3;4;5;6;7;8;9;10;11;12;13;14;15;16;17;18;19;20;21},{30;25;21;18;16;15;14;13;12;11;10;9;8;7;6;5;4;3;2;1;0}),0)</f>
        <v>0</v>
      </c>
      <c r="O50" s="70"/>
      <c r="P50" s="69">
        <f>IF(O50,LOOKUP(O50,{1;2;3;4;5;6;7;8;9;10;11;12;13;14;15;16;17;18;19;20;21},{30;25;21;18;16;15;14;13;12;11;10;9;8;7;6;5;4;3;2;1;0}),0)</f>
        <v>0</v>
      </c>
      <c r="Q50" s="70"/>
      <c r="R50" s="67">
        <f>IF(Q50,LOOKUP(Q50,{1;2;3;4;5;6;7;8;9;10;11;12;13;14;15;16;17;18;19;20;21},{30;25;21;18;16;15;14;13;12;11;10;9;8;7;6;5;4;3;2;1;0}),0)</f>
        <v>0</v>
      </c>
      <c r="S50" s="70"/>
      <c r="T50" s="69">
        <f>IF(S50,LOOKUP(S50,{1;2;3;4;5;6;7;8;9;10;11;12;13;14;15;16;17;18;19;20;21},{30;25;21;18;16;15;14;13;12;11;10;9;8;7;6;5;4;3;2;1;0}),0)</f>
        <v>0</v>
      </c>
      <c r="U50" s="70"/>
      <c r="V50" s="71">
        <f>IF(U50,LOOKUP(U50,{1;2;3;4;5;6;7;8;9;10;11;12;13;14;15;16;17;18;19;20;21},{60;50;42;36;32;30;28;26;24;22;20;18;16;14;12;10;8;6;4;2;0}),0)</f>
        <v>0</v>
      </c>
      <c r="W50" s="70"/>
      <c r="X50" s="67">
        <f>IF(W50,LOOKUP(W50,{1;2;3;4;5;6;7;8;9;10;11;12;13;14;15;16;17;18;19;20;21},{60;50;42;36;32;30;28;26;24;22;20;18;16;14;12;10;8;6;4;2;0}),0)</f>
        <v>0</v>
      </c>
      <c r="Y50" s="70"/>
      <c r="Z50" s="71">
        <f>IF(Y50,LOOKUP(Y50,{1;2;3;4;5;6;7;8;9;10;11;12;13;14;15;16;17;18;19;20;21},{60;50;42;36;32;30;28;26;24;22;20;18;16;14;12;10;8;6;4;2;0}),0)</f>
        <v>0</v>
      </c>
      <c r="AA50" s="70"/>
      <c r="AB50" s="67">
        <f>IF(AA50,LOOKUP(AA50,{1;2;3;4;5;6;7;8;9;10;11;12;13;14;15;16;17;18;19;20;21},{60;50;42;36;32;30;28;26;24;22;20;18;16;14;12;10;8;6;4;2;0}),0)</f>
        <v>0</v>
      </c>
      <c r="AC50" s="70"/>
      <c r="AD50" s="67">
        <f>IF(AC50,LOOKUP(AC50,{1;2;3;4;5;6;7;8;9;10;11;12;13;14;15;16;17;18;19;20;21},{30;25;21;18;16;15;14;13;12;11;10;9;8;7;6;5;4;3;2;1;0}),0)</f>
        <v>0</v>
      </c>
      <c r="AE50" s="70"/>
      <c r="AF50" s="69">
        <f>IF(AE50,LOOKUP(AE50,{1;2;3;4;5;6;7;8;9;10;11;12;13;14;15;16;17;18;19;20;21},{30;25;21;18;16;15;14;13;12;11;10;9;8;7;6;5;4;3;2;1;0}),0)</f>
        <v>0</v>
      </c>
      <c r="AG50" s="70"/>
      <c r="AH50" s="67">
        <f>IF(AG50,LOOKUP(AG50,{1;2;3;4;5;6;7;8;9;10;11;12;13;14;15;16;17;18;19;20;21},{30;25;21;18;16;15;14;13;12;11;10;9;8;7;6;5;4;3;2;1;0}),0)</f>
        <v>0</v>
      </c>
      <c r="AI50" s="70"/>
      <c r="AJ50" s="69">
        <f>IF(AI50,LOOKUP(AI50,{1;2;3;4;5;6;7;8;9;10;11;12;13;14;15;16;17;18;19;20;21},{30;25;21;18;16;15;14;13;12;11;10;9;8;7;6;5;4;3;2;1;0}),0)</f>
        <v>0</v>
      </c>
      <c r="AK50" s="70"/>
      <c r="AL50" s="69">
        <f>IF(AK50,LOOKUP(AK50,{1;2;3;4;5;6;7;8;9;10;11;12;13;14;15;16;17;18;19;20;21},{15;12.5;10.5;9;8;7.5;7;6.5;6;5.5;5;4.5;4;3.5;3;2.5;2;1.5;1;0.5;0}),0)</f>
        <v>0</v>
      </c>
      <c r="AM50" s="70"/>
      <c r="AN50" s="73">
        <f>IF(AM50,LOOKUP(AM50,{1;2;3;4;5;6;7;8;9;10;11;12;13;14;15;16;17;18;19;20;21},{15;12.5;10.5;9;8;7.5;7;6.5;6;5.5;5;4.5;4;3.5;3;2.5;2;1.5;1;0.5;0}),0)</f>
        <v>0</v>
      </c>
      <c r="AO50" s="70"/>
      <c r="AP50" s="67">
        <f>IF(AO50,LOOKUP(AO50,{1;2;3;4;5;6;7;8;9;10;11;12;13;14;15;16;17;18;19;20;21},{30;25;21;18;16;15;14;13;12;11;10;9;8;7;6;5;4;3;2;1;0}),0)</f>
        <v>0</v>
      </c>
      <c r="AQ50" s="72">
        <v>4</v>
      </c>
      <c r="AR50" s="69">
        <f>IF(AQ50,LOOKUP(AQ50,{1;2;3;4;5;6;7;8;9;10;11;12;13;14;15;16;17;18;19;20;21},{30;25;21;18;16;15;14;13;12;11;10;9;8;7;6;5;4;3;2;1;0}),0)</f>
        <v>18</v>
      </c>
      <c r="AS50" s="72">
        <v>7</v>
      </c>
      <c r="AT50" s="69">
        <f>IF(AS50,LOOKUP(AS50,{1;2;3;4;5;6;7;8;9;10;11;12;13;14;15;16;17;18;19;20;21},{30;25;21;18;16;15;14;13;12;11;10;9;8;7;6;5;4;3;2;1;0}),0)</f>
        <v>14</v>
      </c>
      <c r="AU50" s="70"/>
      <c r="AV50" s="69">
        <f>IF(AU50,LOOKUP(AU50,{1;2;3;4;5;6;7;8;9;10;11;12;13;14;15;16;17;18;19;20;21},{30;25;21;18;16;15;14;13;12;11;10;9;8;7;6;5;4;3;2;1;0}),0)</f>
        <v>0</v>
      </c>
      <c r="AW50" s="70"/>
      <c r="AX50" s="74">
        <f>IF(AW50,LOOKUP(AW50,{1;2;3;4;5;6;7;8;9;10;11;12;13;14;15;16;17;18;19;20;21},{60;50;42;36;32;30;28;26;24;22;20;18;16;14;12;10;8;6;4;2;0}),0)</f>
        <v>0</v>
      </c>
      <c r="AY50" s="70"/>
      <c r="AZ50" s="71">
        <f>IF(AY50,LOOKUP(AY50,{1;2;3;4;5;6;7;8;9;10;11;12;13;14;15;16;17;18;19;20;21},{60;50;42;36;32;30;28;26;24;22;20;18;16;14;12;10;8;6;4;2;0}),0)</f>
        <v>0</v>
      </c>
      <c r="BA50" s="70"/>
      <c r="BB50" s="71">
        <f>IF(BA50,LOOKUP(BA50,{1;2;3;4;5;6;7;8;9;10;11;12;13;14;15;16;17;18;19;20;21},{60;50;42;36;32;30;28;26;24;22;20;18;16;14;12;10;8;6;4;2;0}),0)</f>
        <v>0</v>
      </c>
      <c r="BC50" s="109">
        <f t="shared" si="6"/>
        <v>0</v>
      </c>
    </row>
    <row r="51" spans="1:55" s="108" customFormat="1" ht="16" customHeight="1" x14ac:dyDescent="0.2">
      <c r="A51" s="57">
        <f t="shared" si="7"/>
        <v>46</v>
      </c>
      <c r="C51" s="63" t="s">
        <v>413</v>
      </c>
      <c r="D51" s="63" t="s">
        <v>414</v>
      </c>
      <c r="E51" s="125" t="str">
        <f t="shared" si="8"/>
        <v>MiaSerratore</v>
      </c>
      <c r="F51" s="82"/>
      <c r="H51" s="63" t="str">
        <f>IF(ISBLANK(G51),"",IF(G51&gt;1994.9,"U23","SR"))</f>
        <v/>
      </c>
      <c r="I51" s="64">
        <f t="shared" si="9"/>
        <v>27</v>
      </c>
      <c r="J51" s="46">
        <f t="shared" si="10"/>
        <v>27</v>
      </c>
      <c r="K51" s="65">
        <f t="shared" si="11"/>
        <v>0</v>
      </c>
      <c r="M51" s="70"/>
      <c r="N51" s="67">
        <f>IF(M51,LOOKUP(M51,{1;2;3;4;5;6;7;8;9;10;11;12;13;14;15;16;17;18;19;20;21},{30;25;21;18;16;15;14;13;12;11;10;9;8;7;6;5;4;3;2;1;0}),0)</f>
        <v>0</v>
      </c>
      <c r="O51" s="70"/>
      <c r="P51" s="69">
        <f>IF(O51,LOOKUP(O51,{1;2;3;4;5;6;7;8;9;10;11;12;13;14;15;16;17;18;19;20;21},{30;25;21;18;16;15;14;13;12;11;10;9;8;7;6;5;4;3;2;1;0}),0)</f>
        <v>0</v>
      </c>
      <c r="Q51" s="70"/>
      <c r="R51" s="67">
        <f>IF(Q51,LOOKUP(Q51,{1;2;3;4;5;6;7;8;9;10;11;12;13;14;15;16;17;18;19;20;21},{30;25;21;18;16;15;14;13;12;11;10;9;8;7;6;5;4;3;2;1;0}),0)</f>
        <v>0</v>
      </c>
      <c r="S51" s="70"/>
      <c r="T51" s="69">
        <f>IF(S51,LOOKUP(S51,{1;2;3;4;5;6;7;8;9;10;11;12;13;14;15;16;17;18;19;20;21},{30;25;21;18;16;15;14;13;12;11;10;9;8;7;6;5;4;3;2;1;0}),0)</f>
        <v>0</v>
      </c>
      <c r="U51" s="70"/>
      <c r="V51" s="71">
        <f>IF(U51,LOOKUP(U51,{1;2;3;4;5;6;7;8;9;10;11;12;13;14;15;16;17;18;19;20;21},{60;50;42;36;32;30;28;26;24;22;20;18;16;14;12;10;8;6;4;2;0}),0)</f>
        <v>0</v>
      </c>
      <c r="W51" s="70"/>
      <c r="X51" s="67">
        <f>IF(W51,LOOKUP(W51,{1;2;3;4;5;6;7;8;9;10;11;12;13;14;15;16;17;18;19;20;21},{60;50;42;36;32;30;28;26;24;22;20;18;16;14;12;10;8;6;4;2;0}),0)</f>
        <v>0</v>
      </c>
      <c r="Y51" s="70"/>
      <c r="Z51" s="71">
        <f>IF(Y51,LOOKUP(Y51,{1;2;3;4;5;6;7;8;9;10;11;12;13;14;15;16;17;18;19;20;21},{60;50;42;36;32;30;28;26;24;22;20;18;16;14;12;10;8;6;4;2;0}),0)</f>
        <v>0</v>
      </c>
      <c r="AA51" s="70"/>
      <c r="AB51" s="67">
        <f>IF(AA51,LOOKUP(AA51,{1;2;3;4;5;6;7;8;9;10;11;12;13;14;15;16;17;18;19;20;21},{60;50;42;36;32;30;28;26;24;22;20;18;16;14;12;10;8;6;4;2;0}),0)</f>
        <v>0</v>
      </c>
      <c r="AC51" s="72">
        <v>12</v>
      </c>
      <c r="AD51" s="67">
        <f>IF(AC51,LOOKUP(AC51,{1;2;3;4;5;6;7;8;9;10;11;12;13;14;15;16;17;18;19;20;21},{30;25;21;18;16;15;14;13;12;11;10;9;8;7;6;5;4;3;2;1;0}),0)</f>
        <v>9</v>
      </c>
      <c r="AE51" s="70"/>
      <c r="AF51" s="69">
        <f>IF(AE51,LOOKUP(AE51,{1;2;3;4;5;6;7;8;9;10;11;12;13;14;15;16;17;18;19;20;21},{30;25;21;18;16;15;14;13;12;11;10;9;8;7;6;5;4;3;2;1;0}),0)</f>
        <v>0</v>
      </c>
      <c r="AG51" s="72">
        <v>14</v>
      </c>
      <c r="AH51" s="67">
        <f>IF(AG51,LOOKUP(AG51,{1;2;3;4;5;6;7;8;9;10;11;12;13;14;15;16;17;18;19;20;21},{30;25;21;18;16;15;14;13;12;11;10;9;8;7;6;5;4;3;2;1;0}),0)</f>
        <v>7</v>
      </c>
      <c r="AI51" s="70"/>
      <c r="AJ51" s="69">
        <f>IF(AI51,LOOKUP(AI51,{1;2;3;4;5;6;7;8;9;10;11;12;13;14;15;16;17;18;19;20;21},{30;25;21;18;16;15;14;13;12;11;10;9;8;7;6;5;4;3;2;1;0}),0)</f>
        <v>0</v>
      </c>
      <c r="AK51" s="70"/>
      <c r="AL51" s="69">
        <f>IF(AK51,LOOKUP(AK51,{1;2;3;4;5;6;7;8;9;10;11;12;13;14;15;16;17;18;19;20;21},{15;12.5;10.5;9;8;7.5;7;6.5;6;5.5;5;4.5;4;3.5;3;2.5;2;1.5;1;0.5;0}),0)</f>
        <v>0</v>
      </c>
      <c r="AM51" s="70"/>
      <c r="AN51" s="73">
        <f>IF(AM51,LOOKUP(AM51,{1;2;3;4;5;6;7;8;9;10;11;12;13;14;15;16;17;18;19;20;21},{15;12.5;10.5;9;8;7.5;7;6.5;6;5.5;5;4.5;4;3.5;3;2.5;2;1.5;1;0.5;0}),0)</f>
        <v>0</v>
      </c>
      <c r="AO51" s="72">
        <v>10</v>
      </c>
      <c r="AP51" s="67">
        <f>IF(AO51,LOOKUP(AO51,{1;2;3;4;5;6;7;8;9;10;11;12;13;14;15;16;17;18;19;20;21},{30;25;21;18;16;15;14;13;12;11;10;9;8;7;6;5;4;3;2;1;0}),0)</f>
        <v>11</v>
      </c>
      <c r="AQ51" s="70"/>
      <c r="AR51" s="69">
        <f>IF(AQ51,LOOKUP(AQ51,{1;2;3;4;5;6;7;8;9;10;11;12;13;14;15;16;17;18;19;20;21},{30;25;21;18;16;15;14;13;12;11;10;9;8;7;6;5;4;3;2;1;0}),0)</f>
        <v>0</v>
      </c>
      <c r="AS51" s="70"/>
      <c r="AT51" s="69">
        <f>IF(AS51,LOOKUP(AS51,{1;2;3;4;5;6;7;8;9;10;11;12;13;14;15;16;17;18;19;20;21},{30;25;21;18;16;15;14;13;12;11;10;9;8;7;6;5;4;3;2;1;0}),0)</f>
        <v>0</v>
      </c>
      <c r="AU51" s="70"/>
      <c r="AV51" s="69">
        <f>IF(AU51,LOOKUP(AU51,{1;2;3;4;5;6;7;8;9;10;11;12;13;14;15;16;17;18;19;20;21},{30;25;21;18;16;15;14;13;12;11;10;9;8;7;6;5;4;3;2;1;0}),0)</f>
        <v>0</v>
      </c>
      <c r="AW51" s="70"/>
      <c r="AX51" s="74">
        <f>IF(AW51,LOOKUP(AW51,{1;2;3;4;5;6;7;8;9;10;11;12;13;14;15;16;17;18;19;20;21},{60;50;42;36;32;30;28;26;24;22;20;18;16;14;12;10;8;6;4;2;0}),0)</f>
        <v>0</v>
      </c>
      <c r="AY51" s="70"/>
      <c r="AZ51" s="71">
        <f>IF(AY51,LOOKUP(AY51,{1;2;3;4;5;6;7;8;9;10;11;12;13;14;15;16;17;18;19;20;21},{60;50;42;36;32;30;28;26;24;22;20;18;16;14;12;10;8;6;4;2;0}),0)</f>
        <v>0</v>
      </c>
      <c r="BA51" s="70"/>
      <c r="BB51" s="71">
        <f>IF(BA51,LOOKUP(BA51,{1;2;3;4;5;6;7;8;9;10;11;12;13;14;15;16;17;18;19;20;21},{60;50;42;36;32;30;28;26;24;22;20;18;16;14;12;10;8;6;4;2;0}),0)</f>
        <v>0</v>
      </c>
      <c r="BC51" s="109">
        <f t="shared" si="6"/>
        <v>0</v>
      </c>
    </row>
    <row r="52" spans="1:55" s="108" customFormat="1" ht="16" customHeight="1" x14ac:dyDescent="0.2">
      <c r="A52" s="130">
        <f t="shared" si="7"/>
        <v>47</v>
      </c>
      <c r="C52" s="63" t="s">
        <v>415</v>
      </c>
      <c r="D52" s="125" t="s">
        <v>416</v>
      </c>
      <c r="E52" s="125" t="str">
        <f t="shared" si="8"/>
        <v>JulieEnsrud</v>
      </c>
      <c r="F52" s="136"/>
      <c r="H52" s="117" t="str">
        <f>IF(ISBLANK(G52),"",IF(G52&gt;1994.9,"U23","SR"))</f>
        <v/>
      </c>
      <c r="I52" s="64">
        <f t="shared" si="9"/>
        <v>26</v>
      </c>
      <c r="J52" s="46">
        <f t="shared" si="10"/>
        <v>0</v>
      </c>
      <c r="K52" s="65">
        <f t="shared" si="11"/>
        <v>26</v>
      </c>
      <c r="M52" s="70"/>
      <c r="N52" s="67">
        <f>IF(M52,LOOKUP(M52,{1;2;3;4;5;6;7;8;9;10;11;12;13;14;15;16;17;18;19;20;21},{30;25;21;18;16;15;14;13;12;11;10;9;8;7;6;5;4;3;2;1;0}),0)</f>
        <v>0</v>
      </c>
      <c r="O52" s="70"/>
      <c r="P52" s="69">
        <f>IF(O52,LOOKUP(O52,{1;2;3;4;5;6;7;8;9;10;11;12;13;14;15;16;17;18;19;20;21},{30;25;21;18;16;15;14;13;12;11;10;9;8;7;6;5;4;3;2;1;0}),0)</f>
        <v>0</v>
      </c>
      <c r="Q52" s="70"/>
      <c r="R52" s="67">
        <f>IF(Q52,LOOKUP(Q52,{1;2;3;4;5;6;7;8;9;10;11;12;13;14;15;16;17;18;19;20;21},{30;25;21;18;16;15;14;13;12;11;10;9;8;7;6;5;4;3;2;1;0}),0)</f>
        <v>0</v>
      </c>
      <c r="S52" s="70"/>
      <c r="T52" s="69">
        <f>IF(S52,LOOKUP(S52,{1;2;3;4;5;6;7;8;9;10;11;12;13;14;15;16;17;18;19;20;21},{30;25;21;18;16;15;14;13;12;11;10;9;8;7;6;5;4;3;2;1;0}),0)</f>
        <v>0</v>
      </c>
      <c r="U52" s="70"/>
      <c r="V52" s="71">
        <f>IF(U52,LOOKUP(U52,{1;2;3;4;5;6;7;8;9;10;11;12;13;14;15;16;17;18;19;20;21},{60;50;42;36;32;30;28;26;24;22;20;18;16;14;12;10;8;6;4;2;0}),0)</f>
        <v>0</v>
      </c>
      <c r="W52" s="70"/>
      <c r="X52" s="67">
        <f>IF(W52,LOOKUP(W52,{1;2;3;4;5;6;7;8;9;10;11;12;13;14;15;16;17;18;19;20;21},{60;50;42;36;32;30;28;26;24;22;20;18;16;14;12;10;8;6;4;2;0}),0)</f>
        <v>0</v>
      </c>
      <c r="Y52" s="70"/>
      <c r="Z52" s="71">
        <f>IF(Y52,LOOKUP(Y52,{1;2;3;4;5;6;7;8;9;10;11;12;13;14;15;16;17;18;19;20;21},{60;50;42;36;32;30;28;26;24;22;20;18;16;14;12;10;8;6;4;2;0}),0)</f>
        <v>0</v>
      </c>
      <c r="AA52" s="70"/>
      <c r="AB52" s="67">
        <f>IF(AA52,LOOKUP(AA52,{1;2;3;4;5;6;7;8;9;10;11;12;13;14;15;16;17;18;19;20;21},{60;50;42;36;32;30;28;26;24;22;20;18;16;14;12;10;8;6;4;2;0}),0)</f>
        <v>0</v>
      </c>
      <c r="AC52" s="70"/>
      <c r="AD52" s="67">
        <f>IF(AC52,LOOKUP(AC52,{1;2;3;4;5;6;7;8;9;10;11;12;13;14;15;16;17;18;19;20;21},{30;25;21;18;16;15;14;13;12;11;10;9;8;7;6;5;4;3;2;1;0}),0)</f>
        <v>0</v>
      </c>
      <c r="AE52" s="70"/>
      <c r="AF52" s="69">
        <f>IF(AE52,LOOKUP(AE52,{1;2;3;4;5;6;7;8;9;10;11;12;13;14;15;16;17;18;19;20;21},{30;25;21;18;16;15;14;13;12;11;10;9;8;7;6;5;4;3;2;1;0}),0)</f>
        <v>0</v>
      </c>
      <c r="AG52" s="70"/>
      <c r="AH52" s="67">
        <f>IF(AG52,LOOKUP(AG52,{1;2;3;4;5;6;7;8;9;10;11;12;13;14;15;16;17;18;19;20;21},{30;25;21;18;16;15;14;13;12;11;10;9;8;7;6;5;4;3;2;1;0}),0)</f>
        <v>0</v>
      </c>
      <c r="AI52" s="70"/>
      <c r="AJ52" s="69">
        <f>IF(AI52,LOOKUP(AI52,{1;2;3;4;5;6;7;8;9;10;11;12;13;14;15;16;17;18;19;20;21},{30;25;21;18;16;15;14;13;12;11;10;9;8;7;6;5;4;3;2;1;0}),0)</f>
        <v>0</v>
      </c>
      <c r="AK52" s="70"/>
      <c r="AL52" s="69">
        <f>IF(AK52,LOOKUP(AK52,{1;2;3;4;5;6;7;8;9;10;11;12;13;14;15;16;17;18;19;20;21},{15;12.5;10.5;9;8;7.5;7;6.5;6;5.5;5;4.5;4;3.5;3;2.5;2;1.5;1;0.5;0}),0)</f>
        <v>0</v>
      </c>
      <c r="AM52" s="70"/>
      <c r="AN52" s="73">
        <f>IF(AM52,LOOKUP(AM52,{1;2;3;4;5;6;7;8;9;10;11;12;13;14;15;16;17;18;19;20;21},{15;12.5;10.5;9;8;7.5;7;6.5;6;5.5;5;4.5;4;3.5;3;2.5;2;1.5;1;0.5;0}),0)</f>
        <v>0</v>
      </c>
      <c r="AO52" s="70"/>
      <c r="AP52" s="67">
        <f>IF(AO52,LOOKUP(AO52,{1;2;3;4;5;6;7;8;9;10;11;12;13;14;15;16;17;18;19;20;21},{30;25;21;18;16;15;14;13;12;11;10;9;8;7;6;5;4;3;2;1;0}),0)</f>
        <v>0</v>
      </c>
      <c r="AQ52" s="72">
        <v>12</v>
      </c>
      <c r="AR52" s="69">
        <f>IF(AQ52,LOOKUP(AQ52,{1;2;3;4;5;6;7;8;9;10;11;12;13;14;15;16;17;18;19;20;21},{30;25;21;18;16;15;14;13;12;11;10;9;8;7;6;5;4;3;2;1;0}),0)</f>
        <v>9</v>
      </c>
      <c r="AS52" s="72">
        <v>13</v>
      </c>
      <c r="AT52" s="69">
        <f>IF(AS52,LOOKUP(AS52,{1;2;3;4;5;6;7;8;9;10;11;12;13;14;15;16;17;18;19;20;21},{30;25;21;18;16;15;14;13;12;11;10;9;8;7;6;5;4;3;2;1;0}),0)</f>
        <v>8</v>
      </c>
      <c r="AU52" s="72">
        <v>12</v>
      </c>
      <c r="AV52" s="69">
        <f>IF(AU52,LOOKUP(AU52,{1;2;3;4;5;6;7;8;9;10;11;12;13;14;15;16;17;18;19;20;21},{30;25;21;18;16;15;14;13;12;11;10;9;8;7;6;5;4;3;2;1;0}),0)</f>
        <v>9</v>
      </c>
      <c r="AW52" s="70"/>
      <c r="AX52" s="74">
        <f>IF(AW52,LOOKUP(AW52,{1;2;3;4;5;6;7;8;9;10;11;12;13;14;15;16;17;18;19;20;21},{60;50;42;36;32;30;28;26;24;22;20;18;16;14;12;10;8;6;4;2;0}),0)</f>
        <v>0</v>
      </c>
      <c r="AY52" s="70"/>
      <c r="AZ52" s="71">
        <f>IF(AY52,LOOKUP(AY52,{1;2;3;4;5;6;7;8;9;10;11;12;13;14;15;16;17;18;19;20;21},{60;50;42;36;32;30;28;26;24;22;20;18;16;14;12;10;8;6;4;2;0}),0)</f>
        <v>0</v>
      </c>
      <c r="BA52" s="70"/>
      <c r="BB52" s="71">
        <f>IF(BA52,LOOKUP(BA52,{1;2;3;4;5;6;7;8;9;10;11;12;13;14;15;16;17;18;19;20;21},{60;50;42;36;32;30;28;26;24;22;20;18;16;14;12;10;8;6;4;2;0}),0)</f>
        <v>0</v>
      </c>
      <c r="BC52" s="109">
        <f t="shared" si="6"/>
        <v>0</v>
      </c>
    </row>
    <row r="53" spans="1:55" s="108" customFormat="1" ht="16" customHeight="1" x14ac:dyDescent="0.2">
      <c r="A53" s="130">
        <f t="shared" si="7"/>
        <v>47</v>
      </c>
      <c r="B53" s="127"/>
      <c r="C53" s="63" t="s">
        <v>703</v>
      </c>
      <c r="D53" s="125" t="s">
        <v>704</v>
      </c>
      <c r="E53" s="125" t="str">
        <f t="shared" si="8"/>
        <v>SusanDUNKLEE</v>
      </c>
      <c r="F53" s="137">
        <v>2017</v>
      </c>
      <c r="G53" s="108">
        <v>1999</v>
      </c>
      <c r="H53" s="132" t="str">
        <f>IF(ISBLANK(G53),"",IF(G53&gt;1995.9,"U23","SR"))</f>
        <v>U23</v>
      </c>
      <c r="I53" s="64">
        <f t="shared" si="9"/>
        <v>26</v>
      </c>
      <c r="J53" s="46">
        <f t="shared" si="10"/>
        <v>0</v>
      </c>
      <c r="K53" s="65">
        <f t="shared" si="11"/>
        <v>26</v>
      </c>
      <c r="M53" s="70"/>
      <c r="N53" s="67">
        <f>IF(M53,LOOKUP(M53,{1;2;3;4;5;6;7;8;9;10;11;12;13;14;15;16;17;18;19;20;21},{30;25;21;18;16;15;14;13;12;11;10;9;8;7;6;5;4;3;2;1;0}),0)</f>
        <v>0</v>
      </c>
      <c r="O53" s="70"/>
      <c r="P53" s="69">
        <f>IF(O53,LOOKUP(O53,{1;2;3;4;5;6;7;8;9;10;11;12;13;14;15;16;17;18;19;20;21},{30;25;21;18;16;15;14;13;12;11;10;9;8;7;6;5;4;3;2;1;0}),0)</f>
        <v>0</v>
      </c>
      <c r="Q53" s="70"/>
      <c r="R53" s="67">
        <f>IF(Q53,LOOKUP(Q53,{1;2;3;4;5;6;7;8;9;10;11;12;13;14;15;16;17;18;19;20;21},{30;25;21;18;16;15;14;13;12;11;10;9;8;7;6;5;4;3;2;1;0}),0)</f>
        <v>0</v>
      </c>
      <c r="S53" s="70"/>
      <c r="T53" s="69">
        <f>IF(S53,LOOKUP(S53,{1;2;3;4;5;6;7;8;9;10;11;12;13;14;15;16;17;18;19;20;21},{30;25;21;18;16;15;14;13;12;11;10;9;8;7;6;5;4;3;2;1;0}),0)</f>
        <v>0</v>
      </c>
      <c r="U53" s="70"/>
      <c r="V53" s="71">
        <f>IF(U53,LOOKUP(U53,{1;2;3;4;5;6;7;8;9;10;11;12;13;14;15;16;17;18;19;20;21},{60;50;42;36;32;30;28;26;24;22;20;18;16;14;12;10;8;6;4;2;0}),0)</f>
        <v>0</v>
      </c>
      <c r="W53" s="70"/>
      <c r="X53" s="67">
        <f>IF(W53,LOOKUP(W53,{1;2;3;4;5;6;7;8;9;10;11;12;13;14;15;16;17;18;19;20;21},{60;50;42;36;32;30;28;26;24;22;20;18;16;14;12;10;8;6;4;2;0}),0)</f>
        <v>0</v>
      </c>
      <c r="Y53" s="70"/>
      <c r="Z53" s="71">
        <f>IF(Y53,LOOKUP(Y53,{1;2;3;4;5;6;7;8;9;10;11;12;13;14;15;16;17;18;19;20;21},{60;50;42;36;32;30;28;26;24;22;20;18;16;14;12;10;8;6;4;2;0}),0)</f>
        <v>0</v>
      </c>
      <c r="AA53" s="70"/>
      <c r="AB53" s="67">
        <f>IF(AA53,LOOKUP(AA53,{1;2;3;4;5;6;7;8;9;10;11;12;13;14;15;16;17;18;19;20;21},{60;50;42;36;32;30;28;26;24;22;20;18;16;14;12;10;8;6;4;2;0}),0)</f>
        <v>0</v>
      </c>
      <c r="AC53" s="70"/>
      <c r="AD53" s="67">
        <f>IF(AC53,LOOKUP(AC53,{1;2;3;4;5;6;7;8;9;10;11;12;13;14;15;16;17;18;19;20;21},{30;25;21;18;16;15;14;13;12;11;10;9;8;7;6;5;4;3;2;1;0}),0)</f>
        <v>0</v>
      </c>
      <c r="AE53" s="70"/>
      <c r="AF53" s="69">
        <f>IF(AE53,LOOKUP(AE53,{1;2;3;4;5;6;7;8;9;10;11;12;13;14;15;16;17;18;19;20;21},{30;25;21;18;16;15;14;13;12;11;10;9;8;7;6;5;4;3;2;1;0}),0)</f>
        <v>0</v>
      </c>
      <c r="AG53" s="70"/>
      <c r="AH53" s="67">
        <f>IF(AG53,LOOKUP(AG53,{1;2;3;4;5;6;7;8;9;10;11;12;13;14;15;16;17;18;19;20;21},{30;25;21;18;16;15;14;13;12;11;10;9;8;7;6;5;4;3;2;1;0}),0)</f>
        <v>0</v>
      </c>
      <c r="AI53" s="70"/>
      <c r="AJ53" s="69">
        <f>IF(AI53,LOOKUP(AI53,{1;2;3;4;5;6;7;8;9;10;11;12;13;14;15;16;17;18;19;20;21},{30;25;21;18;16;15;14;13;12;11;10;9;8;7;6;5;4;3;2;1;0}),0)</f>
        <v>0</v>
      </c>
      <c r="AK53" s="70"/>
      <c r="AL53" s="69">
        <f>IF(AK53,LOOKUP(AK53,{1;2;3;4;5;6;7;8;9;10;11;12;13;14;15;16;17;18;19;20;21},{15;12.5;10.5;9;8;7.5;7;6.5;6;5.5;5;4.5;4;3.5;3;2.5;2;1.5;1;0.5;0}),0)</f>
        <v>0</v>
      </c>
      <c r="AM53" s="70"/>
      <c r="AN53" s="73">
        <f>IF(AM53,LOOKUP(AM53,{1;2;3;4;5;6;7;8;9;10;11;12;13;14;15;16;17;18;19;20;21},{15;12.5;10.5;9;8;7.5;7;6.5;6;5.5;5;4.5;4;3.5;3;2.5;2;1.5;1;0.5;0}),0)</f>
        <v>0</v>
      </c>
      <c r="AO53" s="70"/>
      <c r="AP53" s="67">
        <f>IF(AO53,LOOKUP(AO53,{1;2;3;4;5;6;7;8;9;10;11;12;13;14;15;16;17;18;19;20;21},{30;25;21;18;16;15;14;13;12;11;10;9;8;7;6;5;4;3;2;1;0}),0)</f>
        <v>0</v>
      </c>
      <c r="AQ53" s="70"/>
      <c r="AR53" s="69">
        <f>IF(AQ53,LOOKUP(AQ53,{1;2;3;4;5;6;7;8;9;10;11;12;13;14;15;16;17;18;19;20;21},{30;25;21;18;16;15;14;13;12;11;10;9;8;7;6;5;4;3;2;1;0}),0)</f>
        <v>0</v>
      </c>
      <c r="AS53" s="70"/>
      <c r="AT53" s="69">
        <f>IF(AS53,LOOKUP(AS53,{1;2;3;4;5;6;7;8;9;10;11;12;13;14;15;16;17;18;19;20;21},{30;25;21;18;16;15;14;13;12;11;10;9;8;7;6;5;4;3;2;1;0}),0)</f>
        <v>0</v>
      </c>
      <c r="AU53" s="70"/>
      <c r="AV53" s="69">
        <f>IF(AU53,LOOKUP(AU53,{1;2;3;4;5;6;7;8;9;10;11;12;13;14;15;16;17;18;19;20;21},{30;25;21;18;16;15;14;13;12;11;10;9;8;7;6;5;4;3;2;1;0}),0)</f>
        <v>0</v>
      </c>
      <c r="AW53" s="70"/>
      <c r="AX53" s="74">
        <f>IF(AW53,LOOKUP(AW53,{1;2;3;4;5;6;7;8;9;10;11;12;13;14;15;16;17;18;19;20;21},{60;50;42;36;32;30;28;26;24;22;20;18;16;14;12;10;8;6;4;2;0}),0)</f>
        <v>0</v>
      </c>
      <c r="AY53" s="70">
        <v>8</v>
      </c>
      <c r="AZ53" s="71">
        <f>IF(AY53,LOOKUP(AY53,{1;2;3;4;5;6;7;8;9;10;11;12;13;14;15;16;17;18;19;20;21},{60;50;42;36;32;30;28;26;24;22;20;18;16;14;12;10;8;6;4;2;0}),0)</f>
        <v>26</v>
      </c>
      <c r="BA53" s="70"/>
      <c r="BB53" s="71">
        <f>IF(BA53,LOOKUP(BA53,{1;2;3;4;5;6;7;8;9;10;11;12;13;14;15;16;17;18;19;20;21},{60;50;42;36;32;30;28;26;24;22;20;18;16;14;12;10;8;6;4;2;0}),0)</f>
        <v>0</v>
      </c>
      <c r="BC53" s="109">
        <f t="shared" si="6"/>
        <v>0</v>
      </c>
    </row>
    <row r="54" spans="1:55" s="108" customFormat="1" ht="16" customHeight="1" x14ac:dyDescent="0.2">
      <c r="A54" s="130">
        <f t="shared" si="7"/>
        <v>49</v>
      </c>
      <c r="C54" s="63" t="s">
        <v>417</v>
      </c>
      <c r="D54" s="125" t="s">
        <v>418</v>
      </c>
      <c r="E54" s="125" t="str">
        <f t="shared" si="8"/>
        <v>LaurenceDumais</v>
      </c>
      <c r="F54" s="134"/>
      <c r="H54" s="63" t="str">
        <f>IF(ISBLANK(G54),"",IF(G54&gt;1994.9,"U23","SR"))</f>
        <v/>
      </c>
      <c r="I54" s="64">
        <f t="shared" si="9"/>
        <v>25.5</v>
      </c>
      <c r="J54" s="46">
        <f t="shared" si="10"/>
        <v>13</v>
      </c>
      <c r="K54" s="65">
        <f t="shared" si="11"/>
        <v>12.5</v>
      </c>
      <c r="M54" s="70"/>
      <c r="N54" s="67">
        <f>IF(M54,LOOKUP(M54,{1;2;3;4;5;6;7;8;9;10;11;12;13;14;15;16;17;18;19;20;21},{30;25;21;18;16;15;14;13;12;11;10;9;8;7;6;5;4;3;2;1;0}),0)</f>
        <v>0</v>
      </c>
      <c r="O54" s="70"/>
      <c r="P54" s="69">
        <f>IF(O54,LOOKUP(O54,{1;2;3;4;5;6;7;8;9;10;11;12;13;14;15;16;17;18;19;20;21},{30;25;21;18;16;15;14;13;12;11;10;9;8;7;6;5;4;3;2;1;0}),0)</f>
        <v>0</v>
      </c>
      <c r="Q54" s="70"/>
      <c r="R54" s="67">
        <f>IF(Q54,LOOKUP(Q54,{1;2;3;4;5;6;7;8;9;10;11;12;13;14;15;16;17;18;19;20;21},{30;25;21;18;16;15;14;13;12;11;10;9;8;7;6;5;4;3;2;1;0}),0)</f>
        <v>0</v>
      </c>
      <c r="S54" s="70"/>
      <c r="T54" s="69">
        <f>IF(S54,LOOKUP(S54,{1;2;3;4;5;6;7;8;9;10;11;12;13;14;15;16;17;18;19;20;21},{30;25;21;18;16;15;14;13;12;11;10;9;8;7;6;5;4;3;2;1;0}),0)</f>
        <v>0</v>
      </c>
      <c r="U54" s="70"/>
      <c r="V54" s="71">
        <f>IF(U54,LOOKUP(U54,{1;2;3;4;5;6;7;8;9;10;11;12;13;14;15;16;17;18;19;20;21},{60;50;42;36;32;30;28;26;24;22;20;18;16;14;12;10;8;6;4;2;0}),0)</f>
        <v>0</v>
      </c>
      <c r="W54" s="70"/>
      <c r="X54" s="67">
        <f>IF(W54,LOOKUP(W54,{1;2;3;4;5;6;7;8;9;10;11;12;13;14;15;16;17;18;19;20;21},{60;50;42;36;32;30;28;26;24;22;20;18;16;14;12;10;8;6;4;2;0}),0)</f>
        <v>0</v>
      </c>
      <c r="Y54" s="70"/>
      <c r="Z54" s="71">
        <f>IF(Y54,LOOKUP(Y54,{1;2;3;4;5;6;7;8;9;10;11;12;13;14;15;16;17;18;19;20;21},{60;50;42;36;32;30;28;26;24;22;20;18;16;14;12;10;8;6;4;2;0}),0)</f>
        <v>0</v>
      </c>
      <c r="AA54" s="70"/>
      <c r="AB54" s="67">
        <f>IF(AA54,LOOKUP(AA54,{1;2;3;4;5;6;7;8;9;10;11;12;13;14;15;16;17;18;19;20;21},{60;50;42;36;32;30;28;26;24;22;20;18;16;14;12;10;8;6;4;2;0}),0)</f>
        <v>0</v>
      </c>
      <c r="AC54" s="70"/>
      <c r="AD54" s="67">
        <f>IF(AC54,LOOKUP(AC54,{1;2;3;4;5;6;7;8;9;10;11;12;13;14;15;16;17;18;19;20;21},{30;25;21;18;16;15;14;13;12;11;10;9;8;7;6;5;4;3;2;1;0}),0)</f>
        <v>0</v>
      </c>
      <c r="AE54" s="70"/>
      <c r="AF54" s="69">
        <f>IF(AE54,LOOKUP(AE54,{1;2;3;4;5;6;7;8;9;10;11;12;13;14;15;16;17;18;19;20;21},{30;25;21;18;16;15;14;13;12;11;10;9;8;7;6;5;4;3;2;1;0}),0)</f>
        <v>0</v>
      </c>
      <c r="AG54" s="72">
        <v>8</v>
      </c>
      <c r="AH54" s="67">
        <f>IF(AG54,LOOKUP(AG54,{1;2;3;4;5;6;7;8;9;10;11;12;13;14;15;16;17;18;19;20;21},{30;25;21;18;16;15;14;13;12;11;10;9;8;7;6;5;4;3;2;1;0}),0)</f>
        <v>13</v>
      </c>
      <c r="AI54" s="72">
        <v>18</v>
      </c>
      <c r="AJ54" s="69">
        <f>IF(AI54,LOOKUP(AI54,{1;2;3;4;5;6;7;8;9;10;11;12;13;14;15;16;17;18;19;20;21},{30;25;21;18;16;15;14;13;12;11;10;9;8;7;6;5;4;3;2;1;0}),0)</f>
        <v>3</v>
      </c>
      <c r="AK54" s="72">
        <v>11</v>
      </c>
      <c r="AL54" s="69">
        <f>IF(AK54,LOOKUP(AK54,{1;2;3;4;5;6;7;8;9;10;11;12;13;14;15;16;17;18;19;20;21},{15;12.5;10.5;9;8;7.5;7;6.5;6;5.5;5;4.5;4;3.5;3;2.5;2;1.5;1;0.5;0}),0)</f>
        <v>5</v>
      </c>
      <c r="AM54" s="72">
        <v>12</v>
      </c>
      <c r="AN54" s="73">
        <f>IF(AM54,LOOKUP(AM54,{1;2;3;4;5;6;7;8;9;10;11;12;13;14;15;16;17;18;19;20;21},{15;12.5;10.5;9;8;7.5;7;6.5;6;5.5;5;4.5;4;3.5;3;2.5;2;1.5;1;0.5;0}),0)</f>
        <v>4.5</v>
      </c>
      <c r="AO54" s="70"/>
      <c r="AP54" s="67">
        <f>IF(AO54,LOOKUP(AO54,{1;2;3;4;5;6;7;8;9;10;11;12;13;14;15;16;17;18;19;20;21},{30;25;21;18;16;15;14;13;12;11;10;9;8;7;6;5;4;3;2;1;0}),0)</f>
        <v>0</v>
      </c>
      <c r="AQ54" s="70"/>
      <c r="AR54" s="69">
        <f>IF(AQ54,LOOKUP(AQ54,{1;2;3;4;5;6;7;8;9;10;11;12;13;14;15;16;17;18;19;20;21},{30;25;21;18;16;15;14;13;12;11;10;9;8;7;6;5;4;3;2;1;0}),0)</f>
        <v>0</v>
      </c>
      <c r="AS54" s="70"/>
      <c r="AT54" s="69">
        <f>IF(AS54,LOOKUP(AS54,{1;2;3;4;5;6;7;8;9;10;11;12;13;14;15;16;17;18;19;20;21},{30;25;21;18;16;15;14;13;12;11;10;9;8;7;6;5;4;3;2;1;0}),0)</f>
        <v>0</v>
      </c>
      <c r="AU54" s="70"/>
      <c r="AV54" s="69">
        <f>IF(AU54,LOOKUP(AU54,{1;2;3;4;5;6;7;8;9;10;11;12;13;14;15;16;17;18;19;20;21},{30;25;21;18;16;15;14;13;12;11;10;9;8;7;6;5;4;3;2;1;0}),0)</f>
        <v>0</v>
      </c>
      <c r="AW54" s="70"/>
      <c r="AX54" s="74">
        <f>IF(AW54,LOOKUP(AW54,{1;2;3;4;5;6;7;8;9;10;11;12;13;14;15;16;17;18;19;20;21},{60;50;42;36;32;30;28;26;24;22;20;18;16;14;12;10;8;6;4;2;0}),0)</f>
        <v>0</v>
      </c>
      <c r="AY54" s="70"/>
      <c r="AZ54" s="71">
        <f>IF(AY54,LOOKUP(AY54,{1;2;3;4;5;6;7;8;9;10;11;12;13;14;15;16;17;18;19;20;21},{60;50;42;36;32;30;28;26;24;22;20;18;16;14;12;10;8;6;4;2;0}),0)</f>
        <v>0</v>
      </c>
      <c r="BA54" s="70"/>
      <c r="BB54" s="71">
        <f>IF(BA54,LOOKUP(BA54,{1;2;3;4;5;6;7;8;9;10;11;12;13;14;15;16;17;18;19;20;21},{60;50;42;36;32;30;28;26;24;22;20;18;16;14;12;10;8;6;4;2;0}),0)</f>
        <v>0</v>
      </c>
      <c r="BC54" s="109">
        <f t="shared" si="6"/>
        <v>0</v>
      </c>
    </row>
    <row r="55" spans="1:55" s="108" customFormat="1" ht="16" customHeight="1" x14ac:dyDescent="0.2">
      <c r="A55" s="130">
        <f t="shared" si="7"/>
        <v>50</v>
      </c>
      <c r="B55" s="127"/>
      <c r="C55" s="63" t="s">
        <v>419</v>
      </c>
      <c r="D55" s="125" t="s">
        <v>420</v>
      </c>
      <c r="E55" s="125" t="str">
        <f t="shared" si="8"/>
        <v>MariaGraefnings</v>
      </c>
      <c r="F55" s="134"/>
      <c r="G55" s="127"/>
      <c r="H55" s="63" t="str">
        <f>IF(ISBLANK(G55),"",IF(G55&gt;1994.9,"U23","SR"))</f>
        <v/>
      </c>
      <c r="I55" s="64">
        <f t="shared" si="9"/>
        <v>25</v>
      </c>
      <c r="J55" s="46">
        <f t="shared" si="10"/>
        <v>0</v>
      </c>
      <c r="K55" s="65">
        <f t="shared" si="11"/>
        <v>25</v>
      </c>
      <c r="M55" s="70"/>
      <c r="N55" s="67">
        <f>IF(M55,LOOKUP(M55,{1;2;3;4;5;6;7;8;9;10;11;12;13;14;15;16;17;18;19;20;21},{30;25;21;18;16;15;14;13;12;11;10;9;8;7;6;5;4;3;2;1;0}),0)</f>
        <v>0</v>
      </c>
      <c r="O55" s="70"/>
      <c r="P55" s="69">
        <f>IF(O55,LOOKUP(O55,{1;2;3;4;5;6;7;8;9;10;11;12;13;14;15;16;17;18;19;20;21},{30;25;21;18;16;15;14;13;12;11;10;9;8;7;6;5;4;3;2;1;0}),0)</f>
        <v>0</v>
      </c>
      <c r="Q55" s="70"/>
      <c r="R55" s="67">
        <f>IF(Q55,LOOKUP(Q55,{1;2;3;4;5;6;7;8;9;10;11;12;13;14;15;16;17;18;19;20;21},{30;25;21;18;16;15;14;13;12;11;10;9;8;7;6;5;4;3;2;1;0}),0)</f>
        <v>0</v>
      </c>
      <c r="S55" s="70"/>
      <c r="T55" s="69">
        <f>IF(S55,LOOKUP(S55,{1;2;3;4;5;6;7;8;9;10;11;12;13;14;15;16;17;18;19;20;21},{30;25;21;18;16;15;14;13;12;11;10;9;8;7;6;5;4;3;2;1;0}),0)</f>
        <v>0</v>
      </c>
      <c r="U55" s="70"/>
      <c r="V55" s="71">
        <f>IF(U55,LOOKUP(U55,{1;2;3;4;5;6;7;8;9;10;11;12;13;14;15;16;17;18;19;20;21},{60;50;42;36;32;30;28;26;24;22;20;18;16;14;12;10;8;6;4;2;0}),0)</f>
        <v>0</v>
      </c>
      <c r="W55" s="70"/>
      <c r="X55" s="67">
        <f>IF(W55,LOOKUP(W55,{1;2;3;4;5;6;7;8;9;10;11;12;13;14;15;16;17;18;19;20;21},{60;50;42;36;32;30;28;26;24;22;20;18;16;14;12;10;8;6;4;2;0}),0)</f>
        <v>0</v>
      </c>
      <c r="Y55" s="70"/>
      <c r="Z55" s="71">
        <f>IF(Y55,LOOKUP(Y55,{1;2;3;4;5;6;7;8;9;10;11;12;13;14;15;16;17;18;19;20;21},{60;50;42;36;32;30;28;26;24;22;20;18;16;14;12;10;8;6;4;2;0}),0)</f>
        <v>0</v>
      </c>
      <c r="AA55" s="70"/>
      <c r="AB55" s="67">
        <f>IF(AA55,LOOKUP(AA55,{1;2;3;4;5;6;7;8;9;10;11;12;13;14;15;16;17;18;19;20;21},{60;50;42;36;32;30;28;26;24;22;20;18;16;14;12;10;8;6;4;2;0}),0)</f>
        <v>0</v>
      </c>
      <c r="AC55" s="70"/>
      <c r="AD55" s="67">
        <f>IF(AC55,LOOKUP(AC55,{1;2;3;4;5;6;7;8;9;10;11;12;13;14;15;16;17;18;19;20;21},{30;25;21;18;16;15;14;13;12;11;10;9;8;7;6;5;4;3;2;1;0}),0)</f>
        <v>0</v>
      </c>
      <c r="AE55" s="70"/>
      <c r="AF55" s="69">
        <f>IF(AE55,LOOKUP(AE55,{1;2;3;4;5;6;7;8;9;10;11;12;13;14;15;16;17;18;19;20;21},{30;25;21;18;16;15;14;13;12;11;10;9;8;7;6;5;4;3;2;1;0}),0)</f>
        <v>0</v>
      </c>
      <c r="AG55" s="70"/>
      <c r="AH55" s="67">
        <f>IF(AG55,LOOKUP(AG55,{1;2;3;4;5;6;7;8;9;10;11;12;13;14;15;16;17;18;19;20;21},{30;25;21;18;16;15;14;13;12;11;10;9;8;7;6;5;4;3;2;1;0}),0)</f>
        <v>0</v>
      </c>
      <c r="AI55" s="70"/>
      <c r="AJ55" s="69">
        <f>IF(AI55,LOOKUP(AI55,{1;2;3;4;5;6;7;8;9;10;11;12;13;14;15;16;17;18;19;20;21},{30;25;21;18;16;15;14;13;12;11;10;9;8;7;6;5;4;3;2;1;0}),0)</f>
        <v>0</v>
      </c>
      <c r="AK55" s="70"/>
      <c r="AL55" s="69">
        <f>IF(AK55,LOOKUP(AK55,{1;2;3;4;5;6;7;8;9;10;11;12;13;14;15;16;17;18;19;20;21},{15;12.5;10.5;9;8;7.5;7;6.5;6;5.5;5;4.5;4;3.5;3;2.5;2;1.5;1;0.5;0}),0)</f>
        <v>0</v>
      </c>
      <c r="AM55" s="70"/>
      <c r="AN55" s="73">
        <f>IF(AM55,LOOKUP(AM55,{1;2;3;4;5;6;7;8;9;10;11;12;13;14;15;16;17;18;19;20;21},{15;12.5;10.5;9;8;7.5;7;6.5;6;5.5;5;4.5;4;3.5;3;2.5;2;1.5;1;0.5;0}),0)</f>
        <v>0</v>
      </c>
      <c r="AO55" s="70"/>
      <c r="AP55" s="67">
        <f>IF(AO55,LOOKUP(AO55,{1;2;3;4;5;6;7;8;9;10;11;12;13;14;15;16;17;18;19;20;21},{30;25;21;18;16;15;14;13;12;11;10;9;8;7;6;5;4;3;2;1;0}),0)</f>
        <v>0</v>
      </c>
      <c r="AQ55" s="70"/>
      <c r="AR55" s="69">
        <f>IF(AQ55,LOOKUP(AQ55,{1;2;3;4;5;6;7;8;9;10;11;12;13;14;15;16;17;18;19;20;21},{30;25;21;18;16;15;14;13;12;11;10;9;8;7;6;5;4;3;2;1;0}),0)</f>
        <v>0</v>
      </c>
      <c r="AS55" s="70"/>
      <c r="AT55" s="69">
        <f>IF(AS55,LOOKUP(AS55,{1;2;3;4;5;6;7;8;9;10;11;12;13;14;15;16;17;18;19;20;21},{30;25;21;18;16;15;14;13;12;11;10;9;8;7;6;5;4;3;2;1;0}),0)</f>
        <v>0</v>
      </c>
      <c r="AU55" s="72">
        <v>2</v>
      </c>
      <c r="AV55" s="69">
        <f>IF(AU55,LOOKUP(AU55,{1;2;3;4;5;6;7;8;9;10;11;12;13;14;15;16;17;18;19;20;21},{30;25;21;18;16;15;14;13;12;11;10;9;8;7;6;5;4;3;2;1;0}),0)</f>
        <v>25</v>
      </c>
      <c r="AW55" s="70"/>
      <c r="AX55" s="74">
        <f>IF(AW55,LOOKUP(AW55,{1;2;3;4;5;6;7;8;9;10;11;12;13;14;15;16;17;18;19;20;21},{60;50;42;36;32;30;28;26;24;22;20;18;16;14;12;10;8;6;4;2;0}),0)</f>
        <v>0</v>
      </c>
      <c r="AY55" s="70"/>
      <c r="AZ55" s="71">
        <f>IF(AY55,LOOKUP(AY55,{1;2;3;4;5;6;7;8;9;10;11;12;13;14;15;16;17;18;19;20;21},{60;50;42;36;32;30;28;26;24;22;20;18;16;14;12;10;8;6;4;2;0}),0)</f>
        <v>0</v>
      </c>
      <c r="BA55" s="70"/>
      <c r="BB55" s="71">
        <f>IF(BA55,LOOKUP(BA55,{1;2;3;4;5;6;7;8;9;10;11;12;13;14;15;16;17;18;19;20;21},{60;50;42;36;32;30;28;26;24;22;20;18;16;14;12;10;8;6;4;2;0}),0)</f>
        <v>0</v>
      </c>
      <c r="BC55" s="109">
        <f t="shared" si="6"/>
        <v>0</v>
      </c>
    </row>
    <row r="56" spans="1:55" s="108" customFormat="1" ht="16" customHeight="1" x14ac:dyDescent="0.2">
      <c r="A56" s="130">
        <f t="shared" si="7"/>
        <v>50</v>
      </c>
      <c r="B56" s="108">
        <v>3535549</v>
      </c>
      <c r="C56" s="63" t="s">
        <v>421</v>
      </c>
      <c r="D56" s="125" t="s">
        <v>422</v>
      </c>
      <c r="E56" s="125" t="str">
        <f t="shared" si="8"/>
        <v>MaryROSE</v>
      </c>
      <c r="F56" s="126">
        <v>2017</v>
      </c>
      <c r="G56" s="108">
        <v>1991</v>
      </c>
      <c r="H56" s="63" t="str">
        <f>IF(ISBLANK(G56),"",IF(G56&gt;1994.9,"U23","SR"))</f>
        <v>SR</v>
      </c>
      <c r="I56" s="64">
        <f t="shared" si="9"/>
        <v>25</v>
      </c>
      <c r="J56" s="46">
        <f t="shared" si="10"/>
        <v>5</v>
      </c>
      <c r="K56" s="65">
        <f t="shared" si="11"/>
        <v>20</v>
      </c>
      <c r="M56" s="72">
        <v>19</v>
      </c>
      <c r="N56" s="67">
        <f>IF(M56,LOOKUP(M56,{1;2;3;4;5;6;7;8;9;10;11;12;13;14;15;16;17;18;19;20;21},{30;25;21;18;16;15;14;13;12;11;10;9;8;7;6;5;4;3;2;1;0}),0)</f>
        <v>2</v>
      </c>
      <c r="O56" s="72">
        <v>16</v>
      </c>
      <c r="P56" s="69">
        <f>IF(O56,LOOKUP(O56,{1;2;3;4;5;6;7;8;9;10;11;12;13;14;15;16;17;18;19;20;21},{30;25;21;18;16;15;14;13;12;11;10;9;8;7;6;5;4;3;2;1;0}),0)</f>
        <v>5</v>
      </c>
      <c r="Q56" s="72">
        <v>18</v>
      </c>
      <c r="R56" s="67">
        <f>IF(Q56,LOOKUP(Q56,{1;2;3;4;5;6;7;8;9;10;11;12;13;14;15;16;17;18;19;20;21},{30;25;21;18;16;15;14;13;12;11;10;9;8;7;6;5;4;3;2;1;0}),0)</f>
        <v>3</v>
      </c>
      <c r="S56" s="72">
        <v>6</v>
      </c>
      <c r="T56" s="69">
        <f>IF(S56,LOOKUP(S56,{1;2;3;4;5;6;7;8;9;10;11;12;13;14;15;16;17;18;19;20;21},{30;25;21;18;16;15;14;13;12;11;10;9;8;7;6;5;4;3;2;1;0}),0)</f>
        <v>15</v>
      </c>
      <c r="U56" s="70"/>
      <c r="V56" s="71">
        <f>IF(U56,LOOKUP(U56,{1;2;3;4;5;6;7;8;9;10;11;12;13;14;15;16;17;18;19;20;21},{60;50;42;36;32;30;28;26;24;22;20;18;16;14;12;10;8;6;4;2;0}),0)</f>
        <v>0</v>
      </c>
      <c r="W56" s="70"/>
      <c r="X56" s="67">
        <f>IF(W56,LOOKUP(W56,{1;2;3;4;5;6;7;8;9;10;11;12;13;14;15;16;17;18;19;20;21},{60;50;42;36;32;30;28;26;24;22;20;18;16;14;12;10;8;6;4;2;0}),0)</f>
        <v>0</v>
      </c>
      <c r="Y56" s="70"/>
      <c r="Z56" s="71">
        <f>IF(Y56,LOOKUP(Y56,{1;2;3;4;5;6;7;8;9;10;11;12;13;14;15;16;17;18;19;20;21},{60;50;42;36;32;30;28;26;24;22;20;18;16;14;12;10;8;6;4;2;0}),0)</f>
        <v>0</v>
      </c>
      <c r="AA56" s="70"/>
      <c r="AB56" s="67">
        <f>IF(AA56,LOOKUP(AA56,{1;2;3;4;5;6;7;8;9;10;11;12;13;14;15;16;17;18;19;20;21},{60;50;42;36;32;30;28;26;24;22;20;18;16;14;12;10;8;6;4;2;0}),0)</f>
        <v>0</v>
      </c>
      <c r="AC56" s="70"/>
      <c r="AD56" s="67">
        <f>IF(AC56,LOOKUP(AC56,{1;2;3;4;5;6;7;8;9;10;11;12;13;14;15;16;17;18;19;20;21},{30;25;21;18;16;15;14;13;12;11;10;9;8;7;6;5;4;3;2;1;0}),0)</f>
        <v>0</v>
      </c>
      <c r="AE56" s="70"/>
      <c r="AF56" s="69">
        <f>IF(AE56,LOOKUP(AE56,{1;2;3;4;5;6;7;8;9;10;11;12;13;14;15;16;17;18;19;20;21},{30;25;21;18;16;15;14;13;12;11;10;9;8;7;6;5;4;3;2;1;0}),0)</f>
        <v>0</v>
      </c>
      <c r="AG56" s="70"/>
      <c r="AH56" s="67">
        <f>IF(AG56,LOOKUP(AG56,{1;2;3;4;5;6;7;8;9;10;11;12;13;14;15;16;17;18;19;20;21},{30;25;21;18;16;15;14;13;12;11;10;9;8;7;6;5;4;3;2;1;0}),0)</f>
        <v>0</v>
      </c>
      <c r="AI56" s="70"/>
      <c r="AJ56" s="69">
        <f>IF(AI56,LOOKUP(AI56,{1;2;3;4;5;6;7;8;9;10;11;12;13;14;15;16;17;18;19;20;21},{30;25;21;18;16;15;14;13;12;11;10;9;8;7;6;5;4;3;2;1;0}),0)</f>
        <v>0</v>
      </c>
      <c r="AK56" s="70"/>
      <c r="AL56" s="69">
        <f>IF(AK56,LOOKUP(AK56,{1;2;3;4;5;6;7;8;9;10;11;12;13;14;15;16;17;18;19;20;21},{15;12.5;10.5;9;8;7.5;7;6.5;6;5.5;5;4.5;4;3.5;3;2.5;2;1.5;1;0.5;0}),0)</f>
        <v>0</v>
      </c>
      <c r="AM56" s="70"/>
      <c r="AN56" s="73">
        <f>IF(AM56,LOOKUP(AM56,{1;2;3;4;5;6;7;8;9;10;11;12;13;14;15;16;17;18;19;20;21},{15;12.5;10.5;9;8;7.5;7;6.5;6;5.5;5;4.5;4;3.5;3;2.5;2;1.5;1;0.5;0}),0)</f>
        <v>0</v>
      </c>
      <c r="AO56" s="70"/>
      <c r="AP56" s="67">
        <f>IF(AO56,LOOKUP(AO56,{1;2;3;4;5;6;7;8;9;10;11;12;13;14;15;16;17;18;19;20;21},{30;25;21;18;16;15;14;13;12;11;10;9;8;7;6;5;4;3;2;1;0}),0)</f>
        <v>0</v>
      </c>
      <c r="AQ56" s="70"/>
      <c r="AR56" s="69">
        <f>IF(AQ56,LOOKUP(AQ56,{1;2;3;4;5;6;7;8;9;10;11;12;13;14;15;16;17;18;19;20;21},{30;25;21;18;16;15;14;13;12;11;10;9;8;7;6;5;4;3;2;1;0}),0)</f>
        <v>0</v>
      </c>
      <c r="AS56" s="70"/>
      <c r="AT56" s="69">
        <f>IF(AS56,LOOKUP(AS56,{1;2;3;4;5;6;7;8;9;10;11;12;13;14;15;16;17;18;19;20;21},{30;25;21;18;16;15;14;13;12;11;10;9;8;7;6;5;4;3;2;1;0}),0)</f>
        <v>0</v>
      </c>
      <c r="AU56" s="70"/>
      <c r="AV56" s="69">
        <f>IF(AU56,LOOKUP(AU56,{1;2;3;4;5;6;7;8;9;10;11;12;13;14;15;16;17;18;19;20;21},{30;25;21;18;16;15;14;13;12;11;10;9;8;7;6;5;4;3;2;1;0}),0)</f>
        <v>0</v>
      </c>
      <c r="AW56" s="70"/>
      <c r="AX56" s="74">
        <f>IF(AW56,LOOKUP(AW56,{1;2;3;4;5;6;7;8;9;10;11;12;13;14;15;16;17;18;19;20;21},{60;50;42;36;32;30;28;26;24;22;20;18;16;14;12;10;8;6;4;2;0}),0)</f>
        <v>0</v>
      </c>
      <c r="AY56" s="70"/>
      <c r="AZ56" s="71">
        <f>IF(AY56,LOOKUP(AY56,{1;2;3;4;5;6;7;8;9;10;11;12;13;14;15;16;17;18;19;20;21},{60;50;42;36;32;30;28;26;24;22;20;18;16;14;12;10;8;6;4;2;0}),0)</f>
        <v>0</v>
      </c>
      <c r="BA56" s="70"/>
      <c r="BB56" s="71">
        <f>IF(BA56,LOOKUP(BA56,{1;2;3;4;5;6;7;8;9;10;11;12;13;14;15;16;17;18;19;20;21},{60;50;42;36;32;30;28;26;24;22;20;18;16;14;12;10;8;6;4;2;0}),0)</f>
        <v>0</v>
      </c>
      <c r="BC56" s="109">
        <f t="shared" si="6"/>
        <v>0</v>
      </c>
    </row>
    <row r="57" spans="1:55" s="108" customFormat="1" ht="16" customHeight="1" x14ac:dyDescent="0.2">
      <c r="A57" s="130">
        <f t="shared" si="7"/>
        <v>52</v>
      </c>
      <c r="B57" s="128">
        <v>3395097</v>
      </c>
      <c r="C57" s="63" t="s">
        <v>423</v>
      </c>
      <c r="D57" s="125" t="s">
        <v>424</v>
      </c>
      <c r="E57" s="125" t="str">
        <f t="shared" si="8"/>
        <v>JohannaTALIHARM</v>
      </c>
      <c r="F57" s="126">
        <v>2017</v>
      </c>
      <c r="G57" s="127"/>
      <c r="H57" s="58"/>
      <c r="I57" s="64">
        <f t="shared" si="9"/>
        <v>24</v>
      </c>
      <c r="J57" s="46">
        <f t="shared" si="10"/>
        <v>24</v>
      </c>
      <c r="K57" s="65">
        <f t="shared" si="11"/>
        <v>0</v>
      </c>
      <c r="M57" s="70"/>
      <c r="N57" s="67">
        <f>IF(M57,LOOKUP(M57,{1;2;3;4;5;6;7;8;9;10;11;12;13;14;15;16;17;18;19;20;21},{30;25;21;18;16;15;14;13;12;11;10;9;8;7;6;5;4;3;2;1;0}),0)</f>
        <v>0</v>
      </c>
      <c r="O57" s="70"/>
      <c r="P57" s="69">
        <f>IF(O57,LOOKUP(O57,{1;2;3;4;5;6;7;8;9;10;11;12;13;14;15;16;17;18;19;20;21},{30;25;21;18;16;15;14;13;12;11;10;9;8;7;6;5;4;3;2;1;0}),0)</f>
        <v>0</v>
      </c>
      <c r="Q57" s="70"/>
      <c r="R57" s="67">
        <f>IF(Q57,LOOKUP(Q57,{1;2;3;4;5;6;7;8;9;10;11;12;13;14;15;16;17;18;19;20;21},{30;25;21;18;16;15;14;13;12;11;10;9;8;7;6;5;4;3;2;1;0}),0)</f>
        <v>0</v>
      </c>
      <c r="S57" s="70"/>
      <c r="T57" s="69">
        <f>IF(S57,LOOKUP(S57,{1;2;3;4;5;6;7;8;9;10;11;12;13;14;15;16;17;18;19;20;21},{30;25;21;18;16;15;14;13;12;11;10;9;8;7;6;5;4;3;2;1;0}),0)</f>
        <v>0</v>
      </c>
      <c r="U57" s="70"/>
      <c r="V57" s="71">
        <f>IF(U57,LOOKUP(U57,{1;2;3;4;5;6;7;8;9;10;11;12;13;14;15;16;17;18;19;20;21},{60;50;42;36;32;30;28;26;24;22;20;18;16;14;12;10;8;6;4;2;0}),0)</f>
        <v>0</v>
      </c>
      <c r="W57" s="72">
        <v>15</v>
      </c>
      <c r="X57" s="67">
        <f>IF(W57,LOOKUP(W57,{1;2;3;4;5;6;7;8;9;10;11;12;13;14;15;16;17;18;19;20;21},{60;50;42;36;32;30;28;26;24;22;20;18;16;14;12;10;8;6;4;2;0}),0)</f>
        <v>12</v>
      </c>
      <c r="Y57" s="70"/>
      <c r="Z57" s="71">
        <f>IF(Y57,LOOKUP(Y57,{1;2;3;4;5;6;7;8;9;10;11;12;13;14;15;16;17;18;19;20;21},{60;50;42;36;32;30;28;26;24;22;20;18;16;14;12;10;8;6;4;2;0}),0)</f>
        <v>0</v>
      </c>
      <c r="AA57" s="72">
        <v>15</v>
      </c>
      <c r="AB57" s="67">
        <f>IF(AA57,LOOKUP(AA57,{1;2;3;4;5;6;7;8;9;10;11;12;13;14;15;16;17;18;19;20;21},{60;50;42;36;32;30;28;26;24;22;20;18;16;14;12;10;8;6;4;2;0}),0)</f>
        <v>12</v>
      </c>
      <c r="AC57" s="70"/>
      <c r="AD57" s="67">
        <f>IF(AC57,LOOKUP(AC57,{1;2;3;4;5;6;7;8;9;10;11;12;13;14;15;16;17;18;19;20;21},{30;25;21;18;16;15;14;13;12;11;10;9;8;7;6;5;4;3;2;1;0}),0)</f>
        <v>0</v>
      </c>
      <c r="AE57" s="70"/>
      <c r="AF57" s="69">
        <f>IF(AE57,LOOKUP(AE57,{1;2;3;4;5;6;7;8;9;10;11;12;13;14;15;16;17;18;19;20;21},{30;25;21;18;16;15;14;13;12;11;10;9;8;7;6;5;4;3;2;1;0}),0)</f>
        <v>0</v>
      </c>
      <c r="AG57" s="70"/>
      <c r="AH57" s="67">
        <f>IF(AG57,LOOKUP(AG57,{1;2;3;4;5;6;7;8;9;10;11;12;13;14;15;16;17;18;19;20;21},{30;25;21;18;16;15;14;13;12;11;10;9;8;7;6;5;4;3;2;1;0}),0)</f>
        <v>0</v>
      </c>
      <c r="AI57" s="70"/>
      <c r="AJ57" s="69">
        <f>IF(AI57,LOOKUP(AI57,{1;2;3;4;5;6;7;8;9;10;11;12;13;14;15;16;17;18;19;20;21},{30;25;21;18;16;15;14;13;12;11;10;9;8;7;6;5;4;3;2;1;0}),0)</f>
        <v>0</v>
      </c>
      <c r="AK57" s="70"/>
      <c r="AL57" s="69">
        <f>IF(AK57,LOOKUP(AK57,{1;2;3;4;5;6;7;8;9;10;11;12;13;14;15;16;17;18;19;20;21},{15;12.5;10.5;9;8;7.5;7;6.5;6;5.5;5;4.5;4;3.5;3;2.5;2;1.5;1;0.5;0}),0)</f>
        <v>0</v>
      </c>
      <c r="AM57" s="70"/>
      <c r="AN57" s="73">
        <f>IF(AM57,LOOKUP(AM57,{1;2;3;4;5;6;7;8;9;10;11;12;13;14;15;16;17;18;19;20;21},{15;12.5;10.5;9;8;7.5;7;6.5;6;5.5;5;4.5;4;3.5;3;2.5;2;1.5;1;0.5;0}),0)</f>
        <v>0</v>
      </c>
      <c r="AO57" s="70"/>
      <c r="AP57" s="67">
        <f>IF(AO57,LOOKUP(AO57,{1;2;3;4;5;6;7;8;9;10;11;12;13;14;15;16;17;18;19;20;21},{30;25;21;18;16;15;14;13;12;11;10;9;8;7;6;5;4;3;2;1;0}),0)</f>
        <v>0</v>
      </c>
      <c r="AQ57" s="70"/>
      <c r="AR57" s="69">
        <f>IF(AQ57,LOOKUP(AQ57,{1;2;3;4;5;6;7;8;9;10;11;12;13;14;15;16;17;18;19;20;21},{30;25;21;18;16;15;14;13;12;11;10;9;8;7;6;5;4;3;2;1;0}),0)</f>
        <v>0</v>
      </c>
      <c r="AS57" s="70"/>
      <c r="AT57" s="69">
        <f>IF(AS57,LOOKUP(AS57,{1;2;3;4;5;6;7;8;9;10;11;12;13;14;15;16;17;18;19;20;21},{30;25;21;18;16;15;14;13;12;11;10;9;8;7;6;5;4;3;2;1;0}),0)</f>
        <v>0</v>
      </c>
      <c r="AU57" s="70"/>
      <c r="AV57" s="69">
        <f>IF(AU57,LOOKUP(AU57,{1;2;3;4;5;6;7;8;9;10;11;12;13;14;15;16;17;18;19;20;21},{30;25;21;18;16;15;14;13;12;11;10;9;8;7;6;5;4;3;2;1;0}),0)</f>
        <v>0</v>
      </c>
      <c r="AW57" s="70"/>
      <c r="AX57" s="74">
        <f>IF(AW57,LOOKUP(AW57,{1;2;3;4;5;6;7;8;9;10;11;12;13;14;15;16;17;18;19;20;21},{60;50;42;36;32;30;28;26;24;22;20;18;16;14;12;10;8;6;4;2;0}),0)</f>
        <v>0</v>
      </c>
      <c r="AY57" s="70"/>
      <c r="AZ57" s="71">
        <f>IF(AY57,LOOKUP(AY57,{1;2;3;4;5;6;7;8;9;10;11;12;13;14;15;16;17;18;19;20;21},{60;50;42;36;32;30;28;26;24;22;20;18;16;14;12;10;8;6;4;2;0}),0)</f>
        <v>0</v>
      </c>
      <c r="BA57" s="70"/>
      <c r="BB57" s="71">
        <f>IF(BA57,LOOKUP(BA57,{1;2;3;4;5;6;7;8;9;10;11;12;13;14;15;16;17;18;19;20;21},{60;50;42;36;32;30;28;26;24;22;20;18;16;14;12;10;8;6;4;2;0}),0)</f>
        <v>0</v>
      </c>
      <c r="BC57" s="109">
        <f t="shared" si="6"/>
        <v>24</v>
      </c>
    </row>
    <row r="58" spans="1:55" s="108" customFormat="1" ht="16" customHeight="1" x14ac:dyDescent="0.2">
      <c r="A58" s="57">
        <f t="shared" si="7"/>
        <v>53</v>
      </c>
      <c r="B58" s="77">
        <v>3535605</v>
      </c>
      <c r="C58" s="63" t="s">
        <v>425</v>
      </c>
      <c r="D58" s="125" t="s">
        <v>426</v>
      </c>
      <c r="E58" s="125" t="str">
        <f t="shared" si="8"/>
        <v>HallieGROSSMAN</v>
      </c>
      <c r="F58" s="126">
        <v>2017</v>
      </c>
      <c r="G58" s="128">
        <v>1993</v>
      </c>
      <c r="H58" s="63" t="str">
        <f>IF(ISBLANK(G58),"",IF(G58&gt;1994.9,"U23","SR"))</f>
        <v>SR</v>
      </c>
      <c r="I58" s="64">
        <f t="shared" si="9"/>
        <v>21</v>
      </c>
      <c r="J58" s="46">
        <f t="shared" si="10"/>
        <v>0</v>
      </c>
      <c r="K58" s="65">
        <f t="shared" si="11"/>
        <v>21</v>
      </c>
      <c r="M58" s="70"/>
      <c r="N58" s="67">
        <f>IF(M58,LOOKUP(M58,{1;2;3;4;5;6;7;8;9;10;11;12;13;14;15;16;17;18;19;20;21},{30;25;21;18;16;15;14;13;12;11;10;9;8;7;6;5;4;3;2;1;0}),0)</f>
        <v>0</v>
      </c>
      <c r="O58" s="70"/>
      <c r="P58" s="69">
        <f>IF(O58,LOOKUP(O58,{1;2;3;4;5;6;7;8;9;10;11;12;13;14;15;16;17;18;19;20;21},{30;25;21;18;16;15;14;13;12;11;10;9;8;7;6;5;4;3;2;1;0}),0)</f>
        <v>0</v>
      </c>
      <c r="Q58" s="70"/>
      <c r="R58" s="67">
        <f>IF(Q58,LOOKUP(Q58,{1;2;3;4;5;6;7;8;9;10;11;12;13;14;15;16;17;18;19;20;21},{30;25;21;18;16;15;14;13;12;11;10;9;8;7;6;5;4;3;2;1;0}),0)</f>
        <v>0</v>
      </c>
      <c r="S58" s="70"/>
      <c r="T58" s="69">
        <f>IF(S58,LOOKUP(S58,{1;2;3;4;5;6;7;8;9;10;11;12;13;14;15;16;17;18;19;20;21},{30;25;21;18;16;15;14;13;12;11;10;9;8;7;6;5;4;3;2;1;0}),0)</f>
        <v>0</v>
      </c>
      <c r="U58" s="70"/>
      <c r="V58" s="71">
        <f>IF(U58,LOOKUP(U58,{1;2;3;4;5;6;7;8;9;10;11;12;13;14;15;16;17;18;19;20;21},{60;50;42;36;32;30;28;26;24;22;20;18;16;14;12;10;8;6;4;2;0}),0)</f>
        <v>0</v>
      </c>
      <c r="W58" s="70"/>
      <c r="X58" s="67">
        <f>IF(W58,LOOKUP(W58,{1;2;3;4;5;6;7;8;9;10;11;12;13;14;15;16;17;18;19;20;21},{60;50;42;36;32;30;28;26;24;22;20;18;16;14;12;10;8;6;4;2;0}),0)</f>
        <v>0</v>
      </c>
      <c r="Y58" s="70"/>
      <c r="Z58" s="71">
        <f>IF(Y58,LOOKUP(Y58,{1;2;3;4;5;6;7;8;9;10;11;12;13;14;15;16;17;18;19;20;21},{60;50;42;36;32;30;28;26;24;22;20;18;16;14;12;10;8;6;4;2;0}),0)</f>
        <v>0</v>
      </c>
      <c r="AA58" s="70"/>
      <c r="AB58" s="67">
        <f>IF(AA58,LOOKUP(AA58,{1;2;3;4;5;6;7;8;9;10;11;12;13;14;15;16;17;18;19;20;21},{60;50;42;36;32;30;28;26;24;22;20;18;16;14;12;10;8;6;4;2;0}),0)</f>
        <v>0</v>
      </c>
      <c r="AC58" s="70"/>
      <c r="AD58" s="67">
        <f>IF(AC58,LOOKUP(AC58,{1;2;3;4;5;6;7;8;9;10;11;12;13;14;15;16;17;18;19;20;21},{30;25;21;18;16;15;14;13;12;11;10;9;8;7;6;5;4;3;2;1;0}),0)</f>
        <v>0</v>
      </c>
      <c r="AE58" s="72">
        <v>13</v>
      </c>
      <c r="AF58" s="69">
        <f>IF(AE58,LOOKUP(AE58,{1;2;3;4;5;6;7;8;9;10;11;12;13;14;15;16;17;18;19;20;21},{30;25;21;18;16;15;14;13;12;11;10;9;8;7;6;5;4;3;2;1;0}),0)</f>
        <v>8</v>
      </c>
      <c r="AG58" s="70"/>
      <c r="AH58" s="67">
        <f>IF(AG58,LOOKUP(AG58,{1;2;3;4;5;6;7;8;9;10;11;12;13;14;15;16;17;18;19;20;21},{30;25;21;18;16;15;14;13;12;11;10;9;8;7;6;5;4;3;2;1;0}),0)</f>
        <v>0</v>
      </c>
      <c r="AI58" s="70"/>
      <c r="AJ58" s="69">
        <f>IF(AI58,LOOKUP(AI58,{1;2;3;4;5;6;7;8;9;10;11;12;13;14;15;16;17;18;19;20;21},{30;25;21;18;16;15;14;13;12;11;10;9;8;7;6;5;4;3;2;1;0}),0)</f>
        <v>0</v>
      </c>
      <c r="AK58" s="70"/>
      <c r="AL58" s="69">
        <f>IF(AK58,LOOKUP(AK58,{1;2;3;4;5;6;7;8;9;10;11;12;13;14;15;16;17;18;19;20;21},{15;12.5;10.5;9;8;7.5;7;6.5;6;5.5;5;4.5;4;3.5;3;2.5;2;1.5;1;0.5;0}),0)</f>
        <v>0</v>
      </c>
      <c r="AM58" s="70"/>
      <c r="AN58" s="73">
        <f>IF(AM58,LOOKUP(AM58,{1;2;3;4;5;6;7;8;9;10;11;12;13;14;15;16;17;18;19;20;21},{15;12.5;10.5;9;8;7.5;7;6.5;6;5.5;5;4.5;4;3.5;3;2.5;2;1.5;1;0.5;0}),0)</f>
        <v>0</v>
      </c>
      <c r="AO58" s="70"/>
      <c r="AP58" s="67">
        <f>IF(AO58,LOOKUP(AO58,{1;2;3;4;5;6;7;8;9;10;11;12;13;14;15;16;17;18;19;20;21},{30;25;21;18;16;15;14;13;12;11;10;9;8;7;6;5;4;3;2;1;0}),0)</f>
        <v>0</v>
      </c>
      <c r="AQ58" s="70"/>
      <c r="AR58" s="69">
        <f>IF(AQ58,LOOKUP(AQ58,{1;2;3;4;5;6;7;8;9;10;11;12;13;14;15;16;17;18;19;20;21},{30;25;21;18;16;15;14;13;12;11;10;9;8;7;6;5;4;3;2;1;0}),0)</f>
        <v>0</v>
      </c>
      <c r="AS58" s="70"/>
      <c r="AT58" s="69">
        <f>IF(AS58,LOOKUP(AS58,{1;2;3;4;5;6;7;8;9;10;11;12;13;14;15;16;17;18;19;20;21},{30;25;21;18;16;15;14;13;12;11;10;9;8;7;6;5;4;3;2;1;0}),0)</f>
        <v>0</v>
      </c>
      <c r="AU58" s="72">
        <v>8</v>
      </c>
      <c r="AV58" s="69">
        <f>IF(AU58,LOOKUP(AU58,{1;2;3;4;5;6;7;8;9;10;11;12;13;14;15;16;17;18;19;20;21},{30;25;21;18;16;15;14;13;12;11;10;9;8;7;6;5;4;3;2;1;0}),0)</f>
        <v>13</v>
      </c>
      <c r="AW58" s="70"/>
      <c r="AX58" s="74">
        <f>IF(AW58,LOOKUP(AW58,{1;2;3;4;5;6;7;8;9;10;11;12;13;14;15;16;17;18;19;20;21},{60;50;42;36;32;30;28;26;24;22;20;18;16;14;12;10;8;6;4;2;0}),0)</f>
        <v>0</v>
      </c>
      <c r="AY58" s="70"/>
      <c r="AZ58" s="71">
        <f>IF(AY58,LOOKUP(AY58,{1;2;3;4;5;6;7;8;9;10;11;12;13;14;15;16;17;18;19;20;21},{60;50;42;36;32;30;28;26;24;22;20;18;16;14;12;10;8;6;4;2;0}),0)</f>
        <v>0</v>
      </c>
      <c r="BA58" s="70"/>
      <c r="BB58" s="71">
        <f>IF(BA58,LOOKUP(BA58,{1;2;3;4;5;6;7;8;9;10;11;12;13;14;15;16;17;18;19;20;21},{60;50;42;36;32;30;28;26;24;22;20;18;16;14;12;10;8;6;4;2;0}),0)</f>
        <v>0</v>
      </c>
      <c r="BC58" s="109">
        <f t="shared" si="6"/>
        <v>0</v>
      </c>
    </row>
    <row r="59" spans="1:55" s="108" customFormat="1" ht="16" customHeight="1" x14ac:dyDescent="0.2">
      <c r="A59" s="57">
        <f t="shared" si="7"/>
        <v>54</v>
      </c>
      <c r="B59" s="108">
        <v>3535674</v>
      </c>
      <c r="C59" s="63" t="s">
        <v>427</v>
      </c>
      <c r="D59" s="63" t="s">
        <v>428</v>
      </c>
      <c r="E59" s="125" t="str">
        <f t="shared" si="8"/>
        <v>SarahBEZDICEK</v>
      </c>
      <c r="F59" s="62">
        <v>2017</v>
      </c>
      <c r="G59" s="108">
        <v>1996</v>
      </c>
      <c r="H59" s="63" t="str">
        <f>IF(ISBLANK(G59),"",IF(G59&gt;1994.9,"U23","SR"))</f>
        <v>U23</v>
      </c>
      <c r="I59" s="64">
        <f t="shared" si="9"/>
        <v>18</v>
      </c>
      <c r="J59" s="46">
        <f t="shared" si="10"/>
        <v>0</v>
      </c>
      <c r="K59" s="65">
        <f t="shared" si="11"/>
        <v>18</v>
      </c>
      <c r="M59" s="70"/>
      <c r="N59" s="67">
        <f>IF(M59,LOOKUP(M59,{1;2;3;4;5;6;7;8;9;10;11;12;13;14;15;16;17;18;19;20;21},{30;25;21;18;16;15;14;13;12;11;10;9;8;7;6;5;4;3;2;1;0}),0)</f>
        <v>0</v>
      </c>
      <c r="O59" s="70"/>
      <c r="P59" s="69">
        <f>IF(O59,LOOKUP(O59,{1;2;3;4;5;6;7;8;9;10;11;12;13;14;15;16;17;18;19;20;21},{30;25;21;18;16;15;14;13;12;11;10;9;8;7;6;5;4;3;2;1;0}),0)</f>
        <v>0</v>
      </c>
      <c r="Q59" s="70"/>
      <c r="R59" s="67">
        <f>IF(Q59,LOOKUP(Q59,{1;2;3;4;5;6;7;8;9;10;11;12;13;14;15;16;17;18;19;20;21},{30;25;21;18;16;15;14;13;12;11;10;9;8;7;6;5;4;3;2;1;0}),0)</f>
        <v>0</v>
      </c>
      <c r="S59" s="70"/>
      <c r="T59" s="69">
        <f>IF(S59,LOOKUP(S59,{1;2;3;4;5;6;7;8;9;10;11;12;13;14;15;16;17;18;19;20;21},{30;25;21;18;16;15;14;13;12;11;10;9;8;7;6;5;4;3;2;1;0}),0)</f>
        <v>0</v>
      </c>
      <c r="U59" s="70"/>
      <c r="V59" s="71">
        <f>IF(U59,LOOKUP(U59,{1;2;3;4;5;6;7;8;9;10;11;12;13;14;15;16;17;18;19;20;21},{60;50;42;36;32;30;28;26;24;22;20;18;16;14;12;10;8;6;4;2;0}),0)</f>
        <v>0</v>
      </c>
      <c r="W59" s="70"/>
      <c r="X59" s="67">
        <f>IF(W59,LOOKUP(W59,{1;2;3;4;5;6;7;8;9;10;11;12;13;14;15;16;17;18;19;20;21},{60;50;42;36;32;30;28;26;24;22;20;18;16;14;12;10;8;6;4;2;0}),0)</f>
        <v>0</v>
      </c>
      <c r="Y59" s="70"/>
      <c r="Z59" s="71">
        <f>IF(Y59,LOOKUP(Y59,{1;2;3;4;5;6;7;8;9;10;11;12;13;14;15;16;17;18;19;20;21},{60;50;42;36;32;30;28;26;24;22;20;18;16;14;12;10;8;6;4;2;0}),0)</f>
        <v>0</v>
      </c>
      <c r="AA59" s="70"/>
      <c r="AB59" s="67">
        <f>IF(AA59,LOOKUP(AA59,{1;2;3;4;5;6;7;8;9;10;11;12;13;14;15;16;17;18;19;20;21},{60;50;42;36;32;30;28;26;24;22;20;18;16;14;12;10;8;6;4;2;0}),0)</f>
        <v>0</v>
      </c>
      <c r="AC59" s="70"/>
      <c r="AD59" s="67">
        <f>IF(AC59,LOOKUP(AC59,{1;2;3;4;5;6;7;8;9;10;11;12;13;14;15;16;17;18;19;20;21},{30;25;21;18;16;15;14;13;12;11;10;9;8;7;6;5;4;3;2;1;0}),0)</f>
        <v>0</v>
      </c>
      <c r="AE59" s="70"/>
      <c r="AF59" s="69">
        <f>IF(AE59,LOOKUP(AE59,{1;2;3;4;5;6;7;8;9;10;11;12;13;14;15;16;17;18;19;20;21},{30;25;21;18;16;15;14;13;12;11;10;9;8;7;6;5;4;3;2;1;0}),0)</f>
        <v>0</v>
      </c>
      <c r="AG59" s="70"/>
      <c r="AH59" s="67">
        <f>IF(AG59,LOOKUP(AG59,{1;2;3;4;5;6;7;8;9;10;11;12;13;14;15;16;17;18;19;20;21},{30;25;21;18;16;15;14;13;12;11;10;9;8;7;6;5;4;3;2;1;0}),0)</f>
        <v>0</v>
      </c>
      <c r="AI59" s="70"/>
      <c r="AJ59" s="69">
        <f>IF(AI59,LOOKUP(AI59,{1;2;3;4;5;6;7;8;9;10;11;12;13;14;15;16;17;18;19;20;21},{30;25;21;18;16;15;14;13;12;11;10;9;8;7;6;5;4;3;2;1;0}),0)</f>
        <v>0</v>
      </c>
      <c r="AK59" s="70"/>
      <c r="AL59" s="69">
        <f>IF(AK59,LOOKUP(AK59,{1;2;3;4;5;6;7;8;9;10;11;12;13;14;15;16;17;18;19;20;21},{15;12.5;10.5;9;8;7.5;7;6.5;6;5.5;5;4.5;4;3.5;3;2.5;2;1.5;1;0.5;0}),0)</f>
        <v>0</v>
      </c>
      <c r="AM59" s="70"/>
      <c r="AN59" s="73">
        <f>IF(AM59,LOOKUP(AM59,{1;2;3;4;5;6;7;8;9;10;11;12;13;14;15;16;17;18;19;20;21},{15;12.5;10.5;9;8;7.5;7;6.5;6;5.5;5;4.5;4;3.5;3;2.5;2;1.5;1;0.5;0}),0)</f>
        <v>0</v>
      </c>
      <c r="AO59" s="70"/>
      <c r="AP59" s="67">
        <f>IF(AO59,LOOKUP(AO59,{1;2;3;4;5;6;7;8;9;10;11;12;13;14;15;16;17;18;19;20;21},{30;25;21;18;16;15;14;13;12;11;10;9;8;7;6;5;4;3;2;1;0}),0)</f>
        <v>0</v>
      </c>
      <c r="AQ59" s="72">
        <v>13</v>
      </c>
      <c r="AR59" s="69">
        <f>IF(AQ59,LOOKUP(AQ59,{1;2;3;4;5;6;7;8;9;10;11;12;13;14;15;16;17;18;19;20;21},{30;25;21;18;16;15;14;13;12;11;10;9;8;7;6;5;4;3;2;1;0}),0)</f>
        <v>8</v>
      </c>
      <c r="AS59" s="72">
        <v>15</v>
      </c>
      <c r="AT59" s="69">
        <f>IF(AS59,LOOKUP(AS59,{1;2;3;4;5;6;7;8;9;10;11;12;13;14;15;16;17;18;19;20;21},{30;25;21;18;16;15;14;13;12;11;10;9;8;7;6;5;4;3;2;1;0}),0)</f>
        <v>6</v>
      </c>
      <c r="AU59" s="72">
        <v>17</v>
      </c>
      <c r="AV59" s="69">
        <f>IF(AU59,LOOKUP(AU59,{1;2;3;4;5;6;7;8;9;10;11;12;13;14;15;16;17;18;19;20;21},{30;25;21;18;16;15;14;13;12;11;10;9;8;7;6;5;4;3;2;1;0}),0)</f>
        <v>4</v>
      </c>
      <c r="AW59" s="70"/>
      <c r="AX59" s="74">
        <f>IF(AW59,LOOKUP(AW59,{1;2;3;4;5;6;7;8;9;10;11;12;13;14;15;16;17;18;19;20;21},{60;50;42;36;32;30;28;26;24;22;20;18;16;14;12;10;8;6;4;2;0}),0)</f>
        <v>0</v>
      </c>
      <c r="AY59" s="70"/>
      <c r="AZ59" s="71">
        <f>IF(AY59,LOOKUP(AY59,{1;2;3;4;5;6;7;8;9;10;11;12;13;14;15;16;17;18;19;20;21},{60;50;42;36;32;30;28;26;24;22;20;18;16;14;12;10;8;6;4;2;0}),0)</f>
        <v>0</v>
      </c>
      <c r="BA59" s="70"/>
      <c r="BB59" s="71">
        <f>IF(BA59,LOOKUP(BA59,{1;2;3;4;5;6;7;8;9;10;11;12;13;14;15;16;17;18;19;20;21},{60;50;42;36;32;30;28;26;24;22;20;18;16;14;12;10;8;6;4;2;0}),0)</f>
        <v>0</v>
      </c>
      <c r="BC59" s="109">
        <f t="shared" si="6"/>
        <v>0</v>
      </c>
    </row>
    <row r="60" spans="1:55" s="108" customFormat="1" ht="16" customHeight="1" x14ac:dyDescent="0.2">
      <c r="A60" s="130">
        <f t="shared" si="7"/>
        <v>54</v>
      </c>
      <c r="C60" s="63" t="s">
        <v>429</v>
      </c>
      <c r="D60" s="125" t="s">
        <v>430</v>
      </c>
      <c r="E60" s="125" t="str">
        <f t="shared" si="8"/>
        <v>AurelieDabudyk</v>
      </c>
      <c r="F60" s="136"/>
      <c r="H60" s="129" t="str">
        <f>IF(ISBLANK(G60),"",IF(G60&gt;1994.9,"U23","SR"))</f>
        <v/>
      </c>
      <c r="I60" s="64">
        <f t="shared" si="9"/>
        <v>18</v>
      </c>
      <c r="J60" s="46">
        <f t="shared" si="10"/>
        <v>0</v>
      </c>
      <c r="K60" s="65">
        <f t="shared" si="11"/>
        <v>18</v>
      </c>
      <c r="M60" s="70"/>
      <c r="N60" s="67">
        <f>IF(M60,LOOKUP(M60,{1;2;3;4;5;6;7;8;9;10;11;12;13;14;15;16;17;18;19;20;21},{30;25;21;18;16;15;14;13;12;11;10;9;8;7;6;5;4;3;2;1;0}),0)</f>
        <v>0</v>
      </c>
      <c r="O60" s="70"/>
      <c r="P60" s="69">
        <f>IF(O60,LOOKUP(O60,{1;2;3;4;5;6;7;8;9;10;11;12;13;14;15;16;17;18;19;20;21},{30;25;21;18;16;15;14;13;12;11;10;9;8;7;6;5;4;3;2;1;0}),0)</f>
        <v>0</v>
      </c>
      <c r="Q60" s="70"/>
      <c r="R60" s="67">
        <f>IF(Q60,LOOKUP(Q60,{1;2;3;4;5;6;7;8;9;10;11;12;13;14;15;16;17;18;19;20;21},{30;25;21;18;16;15;14;13;12;11;10;9;8;7;6;5;4;3;2;1;0}),0)</f>
        <v>0</v>
      </c>
      <c r="S60" s="70"/>
      <c r="T60" s="69">
        <f>IF(S60,LOOKUP(S60,{1;2;3;4;5;6;7;8;9;10;11;12;13;14;15;16;17;18;19;20;21},{30;25;21;18;16;15;14;13;12;11;10;9;8;7;6;5;4;3;2;1;0}),0)</f>
        <v>0</v>
      </c>
      <c r="U60" s="70"/>
      <c r="V60" s="71">
        <f>IF(U60,LOOKUP(U60,{1;2;3;4;5;6;7;8;9;10;11;12;13;14;15;16;17;18;19;20;21},{60;50;42;36;32;30;28;26;24;22;20;18;16;14;12;10;8;6;4;2;0}),0)</f>
        <v>0</v>
      </c>
      <c r="W60" s="70"/>
      <c r="X60" s="67">
        <f>IF(W60,LOOKUP(W60,{1;2;3;4;5;6;7;8;9;10;11;12;13;14;15;16;17;18;19;20;21},{60;50;42;36;32;30;28;26;24;22;20;18;16;14;12;10;8;6;4;2;0}),0)</f>
        <v>0</v>
      </c>
      <c r="Y60" s="70"/>
      <c r="Z60" s="71">
        <f>IF(Y60,LOOKUP(Y60,{1;2;3;4;5;6;7;8;9;10;11;12;13;14;15;16;17;18;19;20;21},{60;50;42;36;32;30;28;26;24;22;20;18;16;14;12;10;8;6;4;2;0}),0)</f>
        <v>0</v>
      </c>
      <c r="AA60" s="70"/>
      <c r="AB60" s="67">
        <f>IF(AA60,LOOKUP(AA60,{1;2;3;4;5;6;7;8;9;10;11;12;13;14;15;16;17;18;19;20;21},{60;50;42;36;32;30;28;26;24;22;20;18;16;14;12;10;8;6;4;2;0}),0)</f>
        <v>0</v>
      </c>
      <c r="AC60" s="70"/>
      <c r="AD60" s="67">
        <f>IF(AC60,LOOKUP(AC60,{1;2;3;4;5;6;7;8;9;10;11;12;13;14;15;16;17;18;19;20;21},{30;25;21;18;16;15;14;13;12;11;10;9;8;7;6;5;4;3;2;1;0}),0)</f>
        <v>0</v>
      </c>
      <c r="AE60" s="70"/>
      <c r="AF60" s="69">
        <f>IF(AE60,LOOKUP(AE60,{1;2;3;4;5;6;7;8;9;10;11;12;13;14;15;16;17;18;19;20;21},{30;25;21;18;16;15;14;13;12;11;10;9;8;7;6;5;4;3;2;1;0}),0)</f>
        <v>0</v>
      </c>
      <c r="AG60" s="70"/>
      <c r="AH60" s="67">
        <f>IF(AG60,LOOKUP(AG60,{1;2;3;4;5;6;7;8;9;10;11;12;13;14;15;16;17;18;19;20;21},{30;25;21;18;16;15;14;13;12;11;10;9;8;7;6;5;4;3;2;1;0}),0)</f>
        <v>0</v>
      </c>
      <c r="AI60" s="70"/>
      <c r="AJ60" s="69">
        <f>IF(AI60,LOOKUP(AI60,{1;2;3;4;5;6;7;8;9;10;11;12;13;14;15;16;17;18;19;20;21},{30;25;21;18;16;15;14;13;12;11;10;9;8;7;6;5;4;3;2;1;0}),0)</f>
        <v>0</v>
      </c>
      <c r="AK60" s="70"/>
      <c r="AL60" s="69">
        <f>IF(AK60,LOOKUP(AK60,{1;2;3;4;5;6;7;8;9;10;11;12;13;14;15;16;17;18;19;20;21},{15;12.5;10.5;9;8;7.5;7;6.5;6;5.5;5;4.5;4;3.5;3;2.5;2;1.5;1;0.5;0}),0)</f>
        <v>0</v>
      </c>
      <c r="AM60" s="70"/>
      <c r="AN60" s="73">
        <f>IF(AM60,LOOKUP(AM60,{1;2;3;4;5;6;7;8;9;10;11;12;13;14;15;16;17;18;19;20;21},{15;12.5;10.5;9;8;7.5;7;6.5;6;5.5;5;4.5;4;3.5;3;2.5;2;1.5;1;0.5;0}),0)</f>
        <v>0</v>
      </c>
      <c r="AO60" s="70"/>
      <c r="AP60" s="67">
        <f>IF(AO60,LOOKUP(AO60,{1;2;3;4;5;6;7;8;9;10;11;12;13;14;15;16;17;18;19;20;21},{30;25;21;18;16;15;14;13;12;11;10;9;8;7;6;5;4;3;2;1;0}),0)</f>
        <v>0</v>
      </c>
      <c r="AQ60" s="70"/>
      <c r="AR60" s="69">
        <f>IF(AQ60,LOOKUP(AQ60,{1;2;3;4;5;6;7;8;9;10;11;12;13;14;15;16;17;18;19;20;21},{30;25;21;18;16;15;14;13;12;11;10;9;8;7;6;5;4;3;2;1;0}),0)</f>
        <v>0</v>
      </c>
      <c r="AS60" s="70"/>
      <c r="AT60" s="69">
        <f>IF(AS60,LOOKUP(AS60,{1;2;3;4;5;6;7;8;9;10;11;12;13;14;15;16;17;18;19;20;21},{30;25;21;18;16;15;14;13;12;11;10;9;8;7;6;5;4;3;2;1;0}),0)</f>
        <v>0</v>
      </c>
      <c r="AU60" s="72">
        <v>4</v>
      </c>
      <c r="AV60" s="69">
        <f>IF(AU60,LOOKUP(AU60,{1;2;3;4;5;6;7;8;9;10;11;12;13;14;15;16;17;18;19;20;21},{30;25;21;18;16;15;14;13;12;11;10;9;8;7;6;5;4;3;2;1;0}),0)</f>
        <v>18</v>
      </c>
      <c r="AW60" s="70"/>
      <c r="AX60" s="74">
        <f>IF(AW60,LOOKUP(AW60,{1;2;3;4;5;6;7;8;9;10;11;12;13;14;15;16;17;18;19;20;21},{60;50;42;36;32;30;28;26;24;22;20;18;16;14;12;10;8;6;4;2;0}),0)</f>
        <v>0</v>
      </c>
      <c r="AY60" s="70"/>
      <c r="AZ60" s="71">
        <f>IF(AY60,LOOKUP(AY60,{1;2;3;4;5;6;7;8;9;10;11;12;13;14;15;16;17;18;19;20;21},{60;50;42;36;32;30;28;26;24;22;20;18;16;14;12;10;8;6;4;2;0}),0)</f>
        <v>0</v>
      </c>
      <c r="BA60" s="70"/>
      <c r="BB60" s="71">
        <f>IF(BA60,LOOKUP(BA60,{1;2;3;4;5;6;7;8;9;10;11;12;13;14;15;16;17;18;19;20;21},{60;50;42;36;32;30;28;26;24;22;20;18;16;14;12;10;8;6;4;2;0}),0)</f>
        <v>0</v>
      </c>
      <c r="BC60" s="109">
        <f t="shared" si="6"/>
        <v>0</v>
      </c>
    </row>
    <row r="61" spans="1:55" s="108" customFormat="1" ht="16" customHeight="1" x14ac:dyDescent="0.2">
      <c r="A61" s="130">
        <f t="shared" si="7"/>
        <v>54</v>
      </c>
      <c r="B61" s="127"/>
      <c r="C61" s="63" t="s">
        <v>431</v>
      </c>
      <c r="D61" s="125" t="s">
        <v>432</v>
      </c>
      <c r="E61" s="125" t="str">
        <f t="shared" si="8"/>
        <v>KristineKARSRUD</v>
      </c>
      <c r="F61" s="137">
        <v>2017</v>
      </c>
      <c r="H61" s="128"/>
      <c r="I61" s="64">
        <f t="shared" si="9"/>
        <v>18</v>
      </c>
      <c r="J61" s="46">
        <f t="shared" si="10"/>
        <v>18</v>
      </c>
      <c r="K61" s="65">
        <f t="shared" si="11"/>
        <v>0</v>
      </c>
      <c r="M61" s="70"/>
      <c r="N61" s="67">
        <f>IF(M61,LOOKUP(M61,{1;2;3;4;5;6;7;8;9;10;11;12;13;14;15;16;17;18;19;20;21},{30;25;21;18;16;15;14;13;12;11;10;9;8;7;6;5;4;3;2;1;0}),0)</f>
        <v>0</v>
      </c>
      <c r="O61" s="70"/>
      <c r="P61" s="69">
        <f>IF(O61,LOOKUP(O61,{1;2;3;4;5;6;7;8;9;10;11;12;13;14;15;16;17;18;19;20;21},{30;25;21;18;16;15;14;13;12;11;10;9;8;7;6;5;4;3;2;1;0}),0)</f>
        <v>0</v>
      </c>
      <c r="Q61" s="70"/>
      <c r="R61" s="67">
        <f>IF(Q61,LOOKUP(Q61,{1;2;3;4;5;6;7;8;9;10;11;12;13;14;15;16;17;18;19;20;21},{30;25;21;18;16;15;14;13;12;11;10;9;8;7;6;5;4;3;2;1;0}),0)</f>
        <v>0</v>
      </c>
      <c r="S61" s="70"/>
      <c r="T61" s="69">
        <f>IF(S61,LOOKUP(S61,{1;2;3;4;5;6;7;8;9;10;11;12;13;14;15;16;17;18;19;20;21},{30;25;21;18;16;15;14;13;12;11;10;9;8;7;6;5;4;3;2;1;0}),0)</f>
        <v>0</v>
      </c>
      <c r="U61" s="70"/>
      <c r="V61" s="71">
        <f>IF(U61,LOOKUP(U61,{1;2;3;4;5;6;7;8;9;10;11;12;13;14;15;16;17;18;19;20;21},{60;50;42;36;32;30;28;26;24;22;20;18;16;14;12;10;8;6;4;2;0}),0)</f>
        <v>0</v>
      </c>
      <c r="W61" s="70"/>
      <c r="X61" s="67">
        <f>IF(W61,LOOKUP(W61,{1;2;3;4;5;6;7;8;9;10;11;12;13;14;15;16;17;18;19;20;21},{60;50;42;36;32;30;28;26;24;22;20;18;16;14;12;10;8;6;4;2;0}),0)</f>
        <v>0</v>
      </c>
      <c r="Y61" s="70"/>
      <c r="Z61" s="71">
        <f>IF(Y61,LOOKUP(Y61,{1;2;3;4;5;6;7;8;9;10;11;12;13;14;15;16;17;18;19;20;21},{60;50;42;36;32;30;28;26;24;22;20;18;16;14;12;10;8;6;4;2;0}),0)</f>
        <v>0</v>
      </c>
      <c r="AA61" s="72">
        <v>12</v>
      </c>
      <c r="AB61" s="67">
        <f>IF(AA61,LOOKUP(AA61,{1;2;3;4;5;6;7;8;9;10;11;12;13;14;15;16;17;18;19;20;21},{60;50;42;36;32;30;28;26;24;22;20;18;16;14;12;10;8;6;4;2;0}),0)</f>
        <v>18</v>
      </c>
      <c r="AC61" s="70"/>
      <c r="AD61" s="67">
        <f>IF(AC61,LOOKUP(AC61,{1;2;3;4;5;6;7;8;9;10;11;12;13;14;15;16;17;18;19;20;21},{30;25;21;18;16;15;14;13;12;11;10;9;8;7;6;5;4;3;2;1;0}),0)</f>
        <v>0</v>
      </c>
      <c r="AE61" s="70"/>
      <c r="AF61" s="69">
        <f>IF(AE61,LOOKUP(AE61,{1;2;3;4;5;6;7;8;9;10;11;12;13;14;15;16;17;18;19;20;21},{30;25;21;18;16;15;14;13;12;11;10;9;8;7;6;5;4;3;2;1;0}),0)</f>
        <v>0</v>
      </c>
      <c r="AG61" s="70"/>
      <c r="AH61" s="67">
        <f>IF(AG61,LOOKUP(AG61,{1;2;3;4;5;6;7;8;9;10;11;12;13;14;15;16;17;18;19;20;21},{30;25;21;18;16;15;14;13;12;11;10;9;8;7;6;5;4;3;2;1;0}),0)</f>
        <v>0</v>
      </c>
      <c r="AI61" s="70"/>
      <c r="AJ61" s="69">
        <f>IF(AI61,LOOKUP(AI61,{1;2;3;4;5;6;7;8;9;10;11;12;13;14;15;16;17;18;19;20;21},{30;25;21;18;16;15;14;13;12;11;10;9;8;7;6;5;4;3;2;1;0}),0)</f>
        <v>0</v>
      </c>
      <c r="AK61" s="70"/>
      <c r="AL61" s="69">
        <f>IF(AK61,LOOKUP(AK61,{1;2;3;4;5;6;7;8;9;10;11;12;13;14;15;16;17;18;19;20;21},{15;12.5;10.5;9;8;7.5;7;6.5;6;5.5;5;4.5;4;3.5;3;2.5;2;1.5;1;0.5;0}),0)</f>
        <v>0</v>
      </c>
      <c r="AM61" s="70"/>
      <c r="AN61" s="73">
        <f>IF(AM61,LOOKUP(AM61,{1;2;3;4;5;6;7;8;9;10;11;12;13;14;15;16;17;18;19;20;21},{15;12.5;10.5;9;8;7.5;7;6.5;6;5.5;5;4.5;4;3.5;3;2.5;2;1.5;1;0.5;0}),0)</f>
        <v>0</v>
      </c>
      <c r="AO61" s="70"/>
      <c r="AP61" s="67">
        <f>IF(AO61,LOOKUP(AO61,{1;2;3;4;5;6;7;8;9;10;11;12;13;14;15;16;17;18;19;20;21},{30;25;21;18;16;15;14;13;12;11;10;9;8;7;6;5;4;3;2;1;0}),0)</f>
        <v>0</v>
      </c>
      <c r="AQ61" s="70"/>
      <c r="AR61" s="69">
        <f>IF(AQ61,LOOKUP(AQ61,{1;2;3;4;5;6;7;8;9;10;11;12;13;14;15;16;17;18;19;20;21},{30;25;21;18;16;15;14;13;12;11;10;9;8;7;6;5;4;3;2;1;0}),0)</f>
        <v>0</v>
      </c>
      <c r="AS61" s="70"/>
      <c r="AT61" s="69">
        <f>IF(AS61,LOOKUP(AS61,{1;2;3;4;5;6;7;8;9;10;11;12;13;14;15;16;17;18;19;20;21},{30;25;21;18;16;15;14;13;12;11;10;9;8;7;6;5;4;3;2;1;0}),0)</f>
        <v>0</v>
      </c>
      <c r="AU61" s="70"/>
      <c r="AV61" s="69">
        <f>IF(AU61,LOOKUP(AU61,{1;2;3;4;5;6;7;8;9;10;11;12;13;14;15;16;17;18;19;20;21},{30;25;21;18;16;15;14;13;12;11;10;9;8;7;6;5;4;3;2;1;0}),0)</f>
        <v>0</v>
      </c>
      <c r="AW61" s="70"/>
      <c r="AX61" s="74">
        <f>IF(AW61,LOOKUP(AW61,{1;2;3;4;5;6;7;8;9;10;11;12;13;14;15;16;17;18;19;20;21},{60;50;42;36;32;30;28;26;24;22;20;18;16;14;12;10;8;6;4;2;0}),0)</f>
        <v>0</v>
      </c>
      <c r="AY61" s="70"/>
      <c r="AZ61" s="71">
        <f>IF(AY61,LOOKUP(AY61,{1;2;3;4;5;6;7;8;9;10;11;12;13;14;15;16;17;18;19;20;21},{60;50;42;36;32;30;28;26;24;22;20;18;16;14;12;10;8;6;4;2;0}),0)</f>
        <v>0</v>
      </c>
      <c r="BA61" s="70"/>
      <c r="BB61" s="71">
        <f>IF(BA61,LOOKUP(BA61,{1;2;3;4;5;6;7;8;9;10;11;12;13;14;15;16;17;18;19;20;21},{60;50;42;36;32;30;28;26;24;22;20;18;16;14;12;10;8;6;4;2;0}),0)</f>
        <v>0</v>
      </c>
      <c r="BC61" s="109">
        <f t="shared" si="6"/>
        <v>18</v>
      </c>
    </row>
    <row r="62" spans="1:55" s="108" customFormat="1" ht="16" customHeight="1" x14ac:dyDescent="0.2">
      <c r="A62" s="130">
        <f t="shared" si="7"/>
        <v>54</v>
      </c>
      <c r="B62" s="108">
        <v>3105224</v>
      </c>
      <c r="C62" s="63" t="s">
        <v>433</v>
      </c>
      <c r="D62" s="125" t="s">
        <v>434</v>
      </c>
      <c r="E62" s="125" t="str">
        <f t="shared" si="8"/>
        <v>KatieWEAVER</v>
      </c>
      <c r="F62" s="126">
        <v>2017</v>
      </c>
      <c r="G62" s="108">
        <v>1997</v>
      </c>
      <c r="H62" s="63" t="str">
        <f>IF(ISBLANK(G62),"",IF(G62&gt;1995.9,"U23","SR"))</f>
        <v>U23</v>
      </c>
      <c r="I62" s="64">
        <f t="shared" si="9"/>
        <v>18</v>
      </c>
      <c r="J62" s="46">
        <f t="shared" si="10"/>
        <v>12</v>
      </c>
      <c r="K62" s="135">
        <f t="shared" si="11"/>
        <v>6</v>
      </c>
      <c r="M62" s="70"/>
      <c r="N62" s="67">
        <f>IF(M62,LOOKUP(M62,{1;2;3;4;5;6;7;8;9;10;11;12;13;14;15;16;17;18;19;20;21},{30;25;21;18;16;15;14;13;12;11;10;9;8;7;6;5;4;3;2;1;0}),0)</f>
        <v>0</v>
      </c>
      <c r="O62" s="70"/>
      <c r="P62" s="69">
        <f>IF(O62,LOOKUP(O62,{1;2;3;4;5;6;7;8;9;10;11;12;13;14;15;16;17;18;19;20;21},{30;25;21;18;16;15;14;13;12;11;10;9;8;7;6;5;4;3;2;1;0}),0)</f>
        <v>0</v>
      </c>
      <c r="Q62" s="72">
        <v>17</v>
      </c>
      <c r="R62" s="67">
        <f>IF(Q62,LOOKUP(Q62,{1;2;3;4;5;6;7;8;9;10;11;12;13;14;15;16;17;18;19;20;21},{30;25;21;18;16;15;14;13;12;11;10;9;8;7;6;5;4;3;2;1;0}),0)</f>
        <v>4</v>
      </c>
      <c r="S62" s="70"/>
      <c r="T62" s="69">
        <f>IF(S62,LOOKUP(S62,{1;2;3;4;5;6;7;8;9;10;11;12;13;14;15;16;17;18;19;20;21},{30;25;21;18;16;15;14;13;12;11;10;9;8;7;6;5;4;3;2;1;0}),0)</f>
        <v>0</v>
      </c>
      <c r="U62" s="70"/>
      <c r="V62" s="71">
        <f>IF(U62,LOOKUP(U62,{1;2;3;4;5;6;7;8;9;10;11;12;13;14;15;16;17;18;19;20;21},{60;50;42;36;32;30;28;26;24;22;20;18;16;14;12;10;8;6;4;2;0}),0)</f>
        <v>0</v>
      </c>
      <c r="W62" s="70"/>
      <c r="X62" s="67">
        <f>IF(W62,LOOKUP(W62,{1;2;3;4;5;6;7;8;9;10;11;12;13;14;15;16;17;18;19;20;21},{60;50;42;36;32;30;28;26;24;22;20;18;16;14;12;10;8;6;4;2;0}),0)</f>
        <v>0</v>
      </c>
      <c r="Y62" s="70"/>
      <c r="Z62" s="71">
        <f>IF(Y62,LOOKUP(Y62,{1;2;3;4;5;6;7;8;9;10;11;12;13;14;15;16;17;18;19;20;21},{60;50;42;36;32;30;28;26;24;22;20;18;16;14;12;10;8;6;4;2;0}),0)</f>
        <v>0</v>
      </c>
      <c r="AA62" s="70"/>
      <c r="AB62" s="67">
        <f>IF(AA62,LOOKUP(AA62,{1;2;3;4;5;6;7;8;9;10;11;12;13;14;15;16;17;18;19;20;21},{60;50;42;36;32;30;28;26;24;22;20;18;16;14;12;10;8;6;4;2;0}),0)</f>
        <v>0</v>
      </c>
      <c r="AC62" s="70"/>
      <c r="AD62" s="67">
        <f>IF(AC62,LOOKUP(AC62,{1;2;3;4;5;6;7;8;9;10;11;12;13;14;15;16;17;18;19;20;21},{30;25;21;18;16;15;14;13;12;11;10;9;8;7;6;5;4;3;2;1;0}),0)</f>
        <v>0</v>
      </c>
      <c r="AE62" s="70"/>
      <c r="AF62" s="69">
        <f>IF(AE62,LOOKUP(AE62,{1;2;3;4;5;6;7;8;9;10;11;12;13;14;15;16;17;18;19;20;21},{30;25;21;18;16;15;14;13;12;11;10;9;8;7;6;5;4;3;2;1;0}),0)</f>
        <v>0</v>
      </c>
      <c r="AG62" s="72">
        <v>13</v>
      </c>
      <c r="AH62" s="67">
        <f>IF(AG62,LOOKUP(AG62,{1;2;3;4;5;6;7;8;9;10;11;12;13;14;15;16;17;18;19;20;21},{30;25;21;18;16;15;14;13;12;11;10;9;8;7;6;5;4;3;2;1;0}),0)</f>
        <v>8</v>
      </c>
      <c r="AI62" s="70"/>
      <c r="AJ62" s="69">
        <f>IF(AI62,LOOKUP(AI62,{1;2;3;4;5;6;7;8;9;10;11;12;13;14;15;16;17;18;19;20;21},{30;25;21;18;16;15;14;13;12;11;10;9;8;7;6;5;4;3;2;1;0}),0)</f>
        <v>0</v>
      </c>
      <c r="AK62" s="72">
        <v>13</v>
      </c>
      <c r="AL62" s="69">
        <f>IF(AK62,LOOKUP(AK62,{1;2;3;4;5;6;7;8;9;10;11;12;13;14;15;16;17;18;19;20;21},{15;12.5;10.5;9;8;7.5;7;6.5;6;5.5;5;4.5;4;3.5;3;2.5;2;1.5;1;0.5;0}),0)</f>
        <v>4</v>
      </c>
      <c r="AM62" s="72">
        <v>17</v>
      </c>
      <c r="AN62" s="73">
        <f>IF(AM62,LOOKUP(AM62,{1;2;3;4;5;6;7;8;9;10;11;12;13;14;15;16;17;18;19;20;21},{15;12.5;10.5;9;8;7.5;7;6.5;6;5.5;5;4.5;4;3.5;3;2.5;2;1.5;1;0.5;0}),0)</f>
        <v>2</v>
      </c>
      <c r="AO62" s="70"/>
      <c r="AP62" s="67">
        <f>IF(AO62,LOOKUP(AO62,{1;2;3;4;5;6;7;8;9;10;11;12;13;14;15;16;17;18;19;20;21},{30;25;21;18;16;15;14;13;12;11;10;9;8;7;6;5;4;3;2;1;0}),0)</f>
        <v>0</v>
      </c>
      <c r="AQ62" s="70"/>
      <c r="AR62" s="69">
        <f>IF(AQ62,LOOKUP(AQ62,{1;2;3;4;5;6;7;8;9;10;11;12;13;14;15;16;17;18;19;20;21},{30;25;21;18;16;15;14;13;12;11;10;9;8;7;6;5;4;3;2;1;0}),0)</f>
        <v>0</v>
      </c>
      <c r="AS62" s="70"/>
      <c r="AT62" s="69">
        <f>IF(AS62,LOOKUP(AS62,{1;2;3;4;5;6;7;8;9;10;11;12;13;14;15;16;17;18;19;20;21},{30;25;21;18;16;15;14;13;12;11;10;9;8;7;6;5;4;3;2;1;0}),0)</f>
        <v>0</v>
      </c>
      <c r="AU62" s="70"/>
      <c r="AV62" s="69">
        <f>IF(AU62,LOOKUP(AU62,{1;2;3;4;5;6;7;8;9;10;11;12;13;14;15;16;17;18;19;20;21},{30;25;21;18;16;15;14;13;12;11;10;9;8;7;6;5;4;3;2;1;0}),0)</f>
        <v>0</v>
      </c>
      <c r="AW62" s="70"/>
      <c r="AX62" s="74">
        <f>IF(AW62,LOOKUP(AW62,{1;2;3;4;5;6;7;8;9;10;11;12;13;14;15;16;17;18;19;20;21},{60;50;42;36;32;30;28;26;24;22;20;18;16;14;12;10;8;6;4;2;0}),0)</f>
        <v>0</v>
      </c>
      <c r="AY62" s="70"/>
      <c r="AZ62" s="71">
        <f>IF(AY62,LOOKUP(AY62,{1;2;3;4;5;6;7;8;9;10;11;12;13;14;15;16;17;18;19;20;21},{60;50;42;36;32;30;28;26;24;22;20;18;16;14;12;10;8;6;4;2;0}),0)</f>
        <v>0</v>
      </c>
      <c r="BA62" s="70"/>
      <c r="BB62" s="71">
        <f>IF(BA62,LOOKUP(BA62,{1;2;3;4;5;6;7;8;9;10;11;12;13;14;15;16;17;18;19;20;21},{60;50;42;36;32;30;28;26;24;22;20;18;16;14;12;10;8;6;4;2;0}),0)</f>
        <v>0</v>
      </c>
      <c r="BC62" s="109">
        <f t="shared" si="6"/>
        <v>0</v>
      </c>
    </row>
    <row r="63" spans="1:55" s="108" customFormat="1" ht="16" customHeight="1" x14ac:dyDescent="0.2">
      <c r="A63" s="130">
        <f t="shared" si="7"/>
        <v>58</v>
      </c>
      <c r="B63" s="127"/>
      <c r="C63" s="63" t="s">
        <v>435</v>
      </c>
      <c r="D63" s="125" t="s">
        <v>436</v>
      </c>
      <c r="E63" s="125" t="str">
        <f t="shared" si="8"/>
        <v>AnjaGruber</v>
      </c>
      <c r="F63" s="134"/>
      <c r="G63" s="127"/>
      <c r="H63" s="129" t="str">
        <f>IF(ISBLANK(G63),"",IF(G63&gt;1994.9,"U23","SR"))</f>
        <v/>
      </c>
      <c r="I63" s="64">
        <f t="shared" si="9"/>
        <v>16</v>
      </c>
      <c r="J63" s="46">
        <f t="shared" si="10"/>
        <v>0</v>
      </c>
      <c r="K63" s="135">
        <f t="shared" si="11"/>
        <v>16</v>
      </c>
      <c r="M63" s="70"/>
      <c r="N63" s="67">
        <f>IF(M63,LOOKUP(M63,{1;2;3;4;5;6;7;8;9;10;11;12;13;14;15;16;17;18;19;20;21},{30;25;21;18;16;15;14;13;12;11;10;9;8;7;6;5;4;3;2;1;0}),0)</f>
        <v>0</v>
      </c>
      <c r="O63" s="70"/>
      <c r="P63" s="69">
        <f>IF(O63,LOOKUP(O63,{1;2;3;4;5;6;7;8;9;10;11;12;13;14;15;16;17;18;19;20;21},{30;25;21;18;16;15;14;13;12;11;10;9;8;7;6;5;4;3;2;1;0}),0)</f>
        <v>0</v>
      </c>
      <c r="Q63" s="70"/>
      <c r="R63" s="67">
        <f>IF(Q63,LOOKUP(Q63,{1;2;3;4;5;6;7;8;9;10;11;12;13;14;15;16;17;18;19;20;21},{30;25;21;18;16;15;14;13;12;11;10;9;8;7;6;5;4;3;2;1;0}),0)</f>
        <v>0</v>
      </c>
      <c r="S63" s="70"/>
      <c r="T63" s="69">
        <f>IF(S63,LOOKUP(S63,{1;2;3;4;5;6;7;8;9;10;11;12;13;14;15;16;17;18;19;20;21},{30;25;21;18;16;15;14;13;12;11;10;9;8;7;6;5;4;3;2;1;0}),0)</f>
        <v>0</v>
      </c>
      <c r="U63" s="70"/>
      <c r="V63" s="71">
        <f>IF(U63,LOOKUP(U63,{1;2;3;4;5;6;7;8;9;10;11;12;13;14;15;16;17;18;19;20;21},{60;50;42;36;32;30;28;26;24;22;20;18;16;14;12;10;8;6;4;2;0}),0)</f>
        <v>0</v>
      </c>
      <c r="W63" s="70"/>
      <c r="X63" s="67">
        <f>IF(W63,LOOKUP(W63,{1;2;3;4;5;6;7;8;9;10;11;12;13;14;15;16;17;18;19;20;21},{60;50;42;36;32;30;28;26;24;22;20;18;16;14;12;10;8;6;4;2;0}),0)</f>
        <v>0</v>
      </c>
      <c r="Y63" s="70"/>
      <c r="Z63" s="71">
        <f>IF(Y63,LOOKUP(Y63,{1;2;3;4;5;6;7;8;9;10;11;12;13;14;15;16;17;18;19;20;21},{60;50;42;36;32;30;28;26;24;22;20;18;16;14;12;10;8;6;4;2;0}),0)</f>
        <v>0</v>
      </c>
      <c r="AA63" s="70"/>
      <c r="AB63" s="67">
        <f>IF(AA63,LOOKUP(AA63,{1;2;3;4;5;6;7;8;9;10;11;12;13;14;15;16;17;18;19;20;21},{60;50;42;36;32;30;28;26;24;22;20;18;16;14;12;10;8;6;4;2;0}),0)</f>
        <v>0</v>
      </c>
      <c r="AC63" s="70"/>
      <c r="AD63" s="67">
        <f>IF(AC63,LOOKUP(AC63,{1;2;3;4;5;6;7;8;9;10;11;12;13;14;15;16;17;18;19;20;21},{30;25;21;18;16;15;14;13;12;11;10;9;8;7;6;5;4;3;2;1;0}),0)</f>
        <v>0</v>
      </c>
      <c r="AE63" s="70"/>
      <c r="AF63" s="69">
        <f>IF(AE63,LOOKUP(AE63,{1;2;3;4;5;6;7;8;9;10;11;12;13;14;15;16;17;18;19;20;21},{30;25;21;18;16;15;14;13;12;11;10;9;8;7;6;5;4;3;2;1;0}),0)</f>
        <v>0</v>
      </c>
      <c r="AG63" s="70"/>
      <c r="AH63" s="67">
        <f>IF(AG63,LOOKUP(AG63,{1;2;3;4;5;6;7;8;9;10;11;12;13;14;15;16;17;18;19;20;21},{30;25;21;18;16;15;14;13;12;11;10;9;8;7;6;5;4;3;2;1;0}),0)</f>
        <v>0</v>
      </c>
      <c r="AI63" s="70"/>
      <c r="AJ63" s="69">
        <f>IF(AI63,LOOKUP(AI63,{1;2;3;4;5;6;7;8;9;10;11;12;13;14;15;16;17;18;19;20;21},{30;25;21;18;16;15;14;13;12;11;10;9;8;7;6;5;4;3;2;1;0}),0)</f>
        <v>0</v>
      </c>
      <c r="AK63" s="70"/>
      <c r="AL63" s="69">
        <f>IF(AK63,LOOKUP(AK63,{1;2;3;4;5;6;7;8;9;10;11;12;13;14;15;16;17;18;19;20;21},{15;12.5;10.5;9;8;7.5;7;6.5;6;5.5;5;4.5;4;3.5;3;2.5;2;1.5;1;0.5;0}),0)</f>
        <v>0</v>
      </c>
      <c r="AM63" s="70"/>
      <c r="AN63" s="73">
        <f>IF(AM63,LOOKUP(AM63,{1;2;3;4;5;6;7;8;9;10;11;12;13;14;15;16;17;18;19;20;21},{15;12.5;10.5;9;8;7.5;7;6.5;6;5.5;5;4.5;4;3.5;3;2.5;2;1.5;1;0.5;0}),0)</f>
        <v>0</v>
      </c>
      <c r="AO63" s="70"/>
      <c r="AP63" s="67">
        <f>IF(AO63,LOOKUP(AO63,{1;2;3;4;5;6;7;8;9;10;11;12;13;14;15;16;17;18;19;20;21},{30;25;21;18;16;15;14;13;12;11;10;9;8;7;6;5;4;3;2;1;0}),0)</f>
        <v>0</v>
      </c>
      <c r="AQ63" s="70"/>
      <c r="AR63" s="69">
        <f>IF(AQ63,LOOKUP(AQ63,{1;2;3;4;5;6;7;8;9;10;11;12;13;14;15;16;17;18;19;20;21},{30;25;21;18;16;15;14;13;12;11;10;9;8;7;6;5;4;3;2;1;0}),0)</f>
        <v>0</v>
      </c>
      <c r="AS63" s="70"/>
      <c r="AT63" s="69">
        <f>IF(AS63,LOOKUP(AS63,{1;2;3;4;5;6;7;8;9;10;11;12;13;14;15;16;17;18;19;20;21},{30;25;21;18;16;15;14;13;12;11;10;9;8;7;6;5;4;3;2;1;0}),0)</f>
        <v>0</v>
      </c>
      <c r="AU63" s="72">
        <v>5</v>
      </c>
      <c r="AV63" s="69">
        <f>IF(AU63,LOOKUP(AU63,{1;2;3;4;5;6;7;8;9;10;11;12;13;14;15;16;17;18;19;20;21},{30;25;21;18;16;15;14;13;12;11;10;9;8;7;6;5;4;3;2;1;0}),0)</f>
        <v>16</v>
      </c>
      <c r="AW63" s="70"/>
      <c r="AX63" s="74">
        <f>IF(AW63,LOOKUP(AW63,{1;2;3;4;5;6;7;8;9;10;11;12;13;14;15;16;17;18;19;20;21},{60;50;42;36;32;30;28;26;24;22;20;18;16;14;12;10;8;6;4;2;0}),0)</f>
        <v>0</v>
      </c>
      <c r="AY63" s="70"/>
      <c r="AZ63" s="71">
        <f>IF(AY63,LOOKUP(AY63,{1;2;3;4;5;6;7;8;9;10;11;12;13;14;15;16;17;18;19;20;21},{60;50;42;36;32;30;28;26;24;22;20;18;16;14;12;10;8;6;4;2;0}),0)</f>
        <v>0</v>
      </c>
      <c r="BA63" s="70"/>
      <c r="BB63" s="71">
        <f>IF(BA63,LOOKUP(BA63,{1;2;3;4;5;6;7;8;9;10;11;12;13;14;15;16;17;18;19;20;21},{60;50;42;36;32;30;28;26;24;22;20;18;16;14;12;10;8;6;4;2;0}),0)</f>
        <v>0</v>
      </c>
      <c r="BC63" s="109">
        <f t="shared" si="6"/>
        <v>0</v>
      </c>
    </row>
    <row r="64" spans="1:55" s="108" customFormat="1" ht="16" customHeight="1" x14ac:dyDescent="0.2">
      <c r="A64" s="130">
        <f t="shared" si="7"/>
        <v>58</v>
      </c>
      <c r="B64" s="108">
        <v>3535703</v>
      </c>
      <c r="C64" s="63" t="s">
        <v>437</v>
      </c>
      <c r="D64" s="125" t="s">
        <v>438</v>
      </c>
      <c r="E64" s="125" t="str">
        <f t="shared" si="8"/>
        <v>NovieMCCABE</v>
      </c>
      <c r="F64" s="126">
        <v>2017</v>
      </c>
      <c r="G64" s="108">
        <v>2001</v>
      </c>
      <c r="H64" s="132" t="str">
        <f>IF(ISBLANK(G64),"",IF(G64&gt;1994.9,"U23","SR"))</f>
        <v>U23</v>
      </c>
      <c r="I64" s="64">
        <f t="shared" si="9"/>
        <v>16</v>
      </c>
      <c r="J64" s="46">
        <f t="shared" si="10"/>
        <v>0</v>
      </c>
      <c r="K64" s="135">
        <f t="shared" si="11"/>
        <v>16</v>
      </c>
      <c r="M64" s="70"/>
      <c r="N64" s="67">
        <f>IF(M64,LOOKUP(M64,{1;2;3;4;5;6;7;8;9;10;11;12;13;14;15;16;17;18;19;20;21},{30;25;21;18;16;15;14;13;12;11;10;9;8;7;6;5;4;3;2;1;0}),0)</f>
        <v>0</v>
      </c>
      <c r="O64" s="70"/>
      <c r="P64" s="69">
        <f>IF(O64,LOOKUP(O64,{1;2;3;4;5;6;7;8;9;10;11;12;13;14;15;16;17;18;19;20;21},{30;25;21;18;16;15;14;13;12;11;10;9;8;7;6;5;4;3;2;1;0}),0)</f>
        <v>0</v>
      </c>
      <c r="Q64" s="70"/>
      <c r="R64" s="67">
        <f>IF(Q64,LOOKUP(Q64,{1;2;3;4;5;6;7;8;9;10;11;12;13;14;15;16;17;18;19;20;21},{30;25;21;18;16;15;14;13;12;11;10;9;8;7;6;5;4;3;2;1;0}),0)</f>
        <v>0</v>
      </c>
      <c r="S64" s="72">
        <v>17</v>
      </c>
      <c r="T64" s="69">
        <f>IF(S64,LOOKUP(S64,{1;2;3;4;5;6;7;8;9;10;11;12;13;14;15;16;17;18;19;20;21},{30;25;21;18;16;15;14;13;12;11;10;9;8;7;6;5;4;3;2;1;0}),0)</f>
        <v>4</v>
      </c>
      <c r="U64" s="72">
        <v>15</v>
      </c>
      <c r="V64" s="71">
        <f>IF(U64,LOOKUP(U64,{1;2;3;4;5;6;7;8;9;10;11;12;13;14;15;16;17;18;19;20;21},{60;50;42;36;32;30;28;26;24;22;20;18;16;14;12;10;8;6;4;2;0}),0)</f>
        <v>12</v>
      </c>
      <c r="W64" s="70"/>
      <c r="X64" s="67">
        <f>IF(W64,LOOKUP(W64,{1;2;3;4;5;6;7;8;9;10;11;12;13;14;15;16;17;18;19;20;21},{60;50;42;36;32;30;28;26;24;22;20;18;16;14;12;10;8;6;4;2;0}),0)</f>
        <v>0</v>
      </c>
      <c r="Y64" s="70"/>
      <c r="Z64" s="71">
        <f>IF(Y64,LOOKUP(Y64,{1;2;3;4;5;6;7;8;9;10;11;12;13;14;15;16;17;18;19;20;21},{60;50;42;36;32;30;28;26;24;22;20;18;16;14;12;10;8;6;4;2;0}),0)</f>
        <v>0</v>
      </c>
      <c r="AA64" s="70"/>
      <c r="AB64" s="67">
        <f>IF(AA64,LOOKUP(AA64,{1;2;3;4;5;6;7;8;9;10;11;12;13;14;15;16;17;18;19;20;21},{60;50;42;36;32;30;28;26;24;22;20;18;16;14;12;10;8;6;4;2;0}),0)</f>
        <v>0</v>
      </c>
      <c r="AC64" s="70"/>
      <c r="AD64" s="67">
        <f>IF(AC64,LOOKUP(AC64,{1;2;3;4;5;6;7;8;9;10;11;12;13;14;15;16;17;18;19;20;21},{30;25;21;18;16;15;14;13;12;11;10;9;8;7;6;5;4;3;2;1;0}),0)</f>
        <v>0</v>
      </c>
      <c r="AE64" s="70"/>
      <c r="AF64" s="69">
        <f>IF(AE64,LOOKUP(AE64,{1;2;3;4;5;6;7;8;9;10;11;12;13;14;15;16;17;18;19;20;21},{30;25;21;18;16;15;14;13;12;11;10;9;8;7;6;5;4;3;2;1;0}),0)</f>
        <v>0</v>
      </c>
      <c r="AG64" s="70"/>
      <c r="AH64" s="67">
        <f>IF(AG64,LOOKUP(AG64,{1;2;3;4;5;6;7;8;9;10;11;12;13;14;15;16;17;18;19;20;21},{30;25;21;18;16;15;14;13;12;11;10;9;8;7;6;5;4;3;2;1;0}),0)</f>
        <v>0</v>
      </c>
      <c r="AI64" s="70"/>
      <c r="AJ64" s="69">
        <f>IF(AI64,LOOKUP(AI64,{1;2;3;4;5;6;7;8;9;10;11;12;13;14;15;16;17;18;19;20;21},{30;25;21;18;16;15;14;13;12;11;10;9;8;7;6;5;4;3;2;1;0}),0)</f>
        <v>0</v>
      </c>
      <c r="AK64" s="70"/>
      <c r="AL64" s="69">
        <f>IF(AK64,LOOKUP(AK64,{1;2;3;4;5;6;7;8;9;10;11;12;13;14;15;16;17;18;19;20;21},{15;12.5;10.5;9;8;7.5;7;6.5;6;5.5;5;4.5;4;3.5;3;2.5;2;1.5;1;0.5;0}),0)</f>
        <v>0</v>
      </c>
      <c r="AM64" s="70"/>
      <c r="AN64" s="73">
        <f>IF(AM64,LOOKUP(AM64,{1;2;3;4;5;6;7;8;9;10;11;12;13;14;15;16;17;18;19;20;21},{15;12.5;10.5;9;8;7.5;7;6.5;6;5.5;5;4.5;4;3.5;3;2.5;2;1.5;1;0.5;0}),0)</f>
        <v>0</v>
      </c>
      <c r="AO64" s="70"/>
      <c r="AP64" s="67">
        <f>IF(AO64,LOOKUP(AO64,{1;2;3;4;5;6;7;8;9;10;11;12;13;14;15;16;17;18;19;20;21},{30;25;21;18;16;15;14;13;12;11;10;9;8;7;6;5;4;3;2;1;0}),0)</f>
        <v>0</v>
      </c>
      <c r="AQ64" s="70"/>
      <c r="AR64" s="69">
        <f>IF(AQ64,LOOKUP(AQ64,{1;2;3;4;5;6;7;8;9;10;11;12;13;14;15;16;17;18;19;20;21},{30;25;21;18;16;15;14;13;12;11;10;9;8;7;6;5;4;3;2;1;0}),0)</f>
        <v>0</v>
      </c>
      <c r="AS64" s="70"/>
      <c r="AT64" s="69">
        <f>IF(AS64,LOOKUP(AS64,{1;2;3;4;5;6;7;8;9;10;11;12;13;14;15;16;17;18;19;20;21},{30;25;21;18;16;15;14;13;12;11;10;9;8;7;6;5;4;3;2;1;0}),0)</f>
        <v>0</v>
      </c>
      <c r="AU64" s="70"/>
      <c r="AV64" s="69">
        <f>IF(AU64,LOOKUP(AU64,{1;2;3;4;5;6;7;8;9;10;11;12;13;14;15;16;17;18;19;20;21},{30;25;21;18;16;15;14;13;12;11;10;9;8;7;6;5;4;3;2;1;0}),0)</f>
        <v>0</v>
      </c>
      <c r="AW64" s="70"/>
      <c r="AX64" s="74">
        <f>IF(AW64,LOOKUP(AW64,{1;2;3;4;5;6;7;8;9;10;11;12;13;14;15;16;17;18;19;20;21},{60;50;42;36;32;30;28;26;24;22;20;18;16;14;12;10;8;6;4;2;0}),0)</f>
        <v>0</v>
      </c>
      <c r="AY64" s="70"/>
      <c r="AZ64" s="71">
        <f>IF(AY64,LOOKUP(AY64,{1;2;3;4;5;6;7;8;9;10;11;12;13;14;15;16;17;18;19;20;21},{60;50;42;36;32;30;28;26;24;22;20;18;16;14;12;10;8;6;4;2;0}),0)</f>
        <v>0</v>
      </c>
      <c r="BA64" s="70"/>
      <c r="BB64" s="71">
        <f>IF(BA64,LOOKUP(BA64,{1;2;3;4;5;6;7;8;9;10;11;12;13;14;15;16;17;18;19;20;21},{60;50;42;36;32;30;28;26;24;22;20;18;16;14;12;10;8;6;4;2;0}),0)</f>
        <v>0</v>
      </c>
      <c r="BC64" s="109">
        <f t="shared" si="6"/>
        <v>12</v>
      </c>
    </row>
    <row r="65" spans="1:55" s="108" customFormat="1" ht="16" customHeight="1" x14ac:dyDescent="0.2">
      <c r="A65" s="130">
        <f t="shared" si="7"/>
        <v>60</v>
      </c>
      <c r="C65" s="63" t="s">
        <v>369</v>
      </c>
      <c r="D65" s="125" t="s">
        <v>439</v>
      </c>
      <c r="E65" s="125" t="str">
        <f t="shared" si="8"/>
        <v>HannahShields</v>
      </c>
      <c r="F65" s="134"/>
      <c r="H65" s="63" t="str">
        <f>IF(ISBLANK(G65),"",IF(G65&gt;1994.9,"U23","SR"))</f>
        <v/>
      </c>
      <c r="I65" s="64">
        <f t="shared" si="9"/>
        <v>14.5</v>
      </c>
      <c r="J65" s="46">
        <f t="shared" si="10"/>
        <v>0</v>
      </c>
      <c r="K65" s="135">
        <f t="shared" si="11"/>
        <v>14.5</v>
      </c>
      <c r="M65" s="70"/>
      <c r="N65" s="67">
        <f>IF(M65,LOOKUP(M65,{1;2;3;4;5;6;7;8;9;10;11;12;13;14;15;16;17;18;19;20;21},{30;25;21;18;16;15;14;13;12;11;10;9;8;7;6;5;4;3;2;1;0}),0)</f>
        <v>0</v>
      </c>
      <c r="O65" s="70"/>
      <c r="P65" s="69">
        <f>IF(O65,LOOKUP(O65,{1;2;3;4;5;6;7;8;9;10;11;12;13;14;15;16;17;18;19;20;21},{30;25;21;18;16;15;14;13;12;11;10;9;8;7;6;5;4;3;2;1;0}),0)</f>
        <v>0</v>
      </c>
      <c r="Q65" s="70"/>
      <c r="R65" s="67">
        <f>IF(Q65,LOOKUP(Q65,{1;2;3;4;5;6;7;8;9;10;11;12;13;14;15;16;17;18;19;20;21},{30;25;21;18;16;15;14;13;12;11;10;9;8;7;6;5;4;3;2;1;0}),0)</f>
        <v>0</v>
      </c>
      <c r="S65" s="70"/>
      <c r="T65" s="69">
        <f>IF(S65,LOOKUP(S65,{1;2;3;4;5;6;7;8;9;10;11;12;13;14;15;16;17;18;19;20;21},{30;25;21;18;16;15;14;13;12;11;10;9;8;7;6;5;4;3;2;1;0}),0)</f>
        <v>0</v>
      </c>
      <c r="U65" s="70"/>
      <c r="V65" s="71">
        <f>IF(U65,LOOKUP(U65,{1;2;3;4;5;6;7;8;9;10;11;12;13;14;15;16;17;18;19;20;21},{60;50;42;36;32;30;28;26;24;22;20;18;16;14;12;10;8;6;4;2;0}),0)</f>
        <v>0</v>
      </c>
      <c r="W65" s="70"/>
      <c r="X65" s="67">
        <f>IF(W65,LOOKUP(W65,{1;2;3;4;5;6;7;8;9;10;11;12;13;14;15;16;17;18;19;20;21},{60;50;42;36;32;30;28;26;24;22;20;18;16;14;12;10;8;6;4;2;0}),0)</f>
        <v>0</v>
      </c>
      <c r="Y65" s="70"/>
      <c r="Z65" s="71">
        <f>IF(Y65,LOOKUP(Y65,{1;2;3;4;5;6;7;8;9;10;11;12;13;14;15;16;17;18;19;20;21},{60;50;42;36;32;30;28;26;24;22;20;18;16;14;12;10;8;6;4;2;0}),0)</f>
        <v>0</v>
      </c>
      <c r="AA65" s="70"/>
      <c r="AB65" s="67">
        <f>IF(AA65,LOOKUP(AA65,{1;2;3;4;5;6;7;8;9;10;11;12;13;14;15;16;17;18;19;20;21},{60;50;42;36;32;30;28;26;24;22;20;18;16;14;12;10;8;6;4;2;0}),0)</f>
        <v>0</v>
      </c>
      <c r="AC65" s="70"/>
      <c r="AD65" s="67">
        <f>IF(AC65,LOOKUP(AC65,{1;2;3;4;5;6;7;8;9;10;11;12;13;14;15;16;17;18;19;20;21},{30;25;21;18;16;15;14;13;12;11;10;9;8;7;6;5;4;3;2;1;0}),0)</f>
        <v>0</v>
      </c>
      <c r="AE65" s="70"/>
      <c r="AF65" s="69">
        <f>IF(AE65,LOOKUP(AE65,{1;2;3;4;5;6;7;8;9;10;11;12;13;14;15;16;17;18;19;20;21},{30;25;21;18;16;15;14;13;12;11;10;9;8;7;6;5;4;3;2;1;0}),0)</f>
        <v>0</v>
      </c>
      <c r="AG65" s="70"/>
      <c r="AH65" s="67">
        <f>IF(AG65,LOOKUP(AG65,{1;2;3;4;5;6;7;8;9;10;11;12;13;14;15;16;17;18;19;20;21},{30;25;21;18;16;15;14;13;12;11;10;9;8;7;6;5;4;3;2;1;0}),0)</f>
        <v>0</v>
      </c>
      <c r="AI65" s="72">
        <v>14</v>
      </c>
      <c r="AJ65" s="69">
        <f>IF(AI65,LOOKUP(AI65,{1;2;3;4;5;6;7;8;9;10;11;12;13;14;15;16;17;18;19;20;21},{30;25;21;18;16;15;14;13;12;11;10;9;8;7;6;5;4;3;2;1;0}),0)</f>
        <v>7</v>
      </c>
      <c r="AK65" s="72">
        <v>14</v>
      </c>
      <c r="AL65" s="69">
        <f>IF(AK65,LOOKUP(AK65,{1;2;3;4;5;6;7;8;9;10;11;12;13;14;15;16;17;18;19;20;21},{15;12.5;10.5;9;8;7.5;7;6.5;6;5.5;5;4.5;4;3.5;3;2.5;2;1.5;1;0.5;0}),0)</f>
        <v>3.5</v>
      </c>
      <c r="AM65" s="72">
        <v>13</v>
      </c>
      <c r="AN65" s="73">
        <f>IF(AM65,LOOKUP(AM65,{1;2;3;4;5;6;7;8;9;10;11;12;13;14;15;16;17;18;19;20;21},{15;12.5;10.5;9;8;7.5;7;6.5;6;5.5;5;4.5;4;3.5;3;2.5;2;1.5;1;0.5;0}),0)</f>
        <v>4</v>
      </c>
      <c r="AO65" s="70"/>
      <c r="AP65" s="67">
        <f>IF(AO65,LOOKUP(AO65,{1;2;3;4;5;6;7;8;9;10;11;12;13;14;15;16;17;18;19;20;21},{30;25;21;18;16;15;14;13;12;11;10;9;8;7;6;5;4;3;2;1;0}),0)</f>
        <v>0</v>
      </c>
      <c r="AQ65" s="70"/>
      <c r="AR65" s="69">
        <f>IF(AQ65,LOOKUP(AQ65,{1;2;3;4;5;6;7;8;9;10;11;12;13;14;15;16;17;18;19;20;21},{30;25;21;18;16;15;14;13;12;11;10;9;8;7;6;5;4;3;2;1;0}),0)</f>
        <v>0</v>
      </c>
      <c r="AS65" s="70"/>
      <c r="AT65" s="69">
        <f>IF(AS65,LOOKUP(AS65,{1;2;3;4;5;6;7;8;9;10;11;12;13;14;15;16;17;18;19;20;21},{30;25;21;18;16;15;14;13;12;11;10;9;8;7;6;5;4;3;2;1;0}),0)</f>
        <v>0</v>
      </c>
      <c r="AU65" s="70"/>
      <c r="AV65" s="69">
        <f>IF(AU65,LOOKUP(AU65,{1;2;3;4;5;6;7;8;9;10;11;12;13;14;15;16;17;18;19;20;21},{30;25;21;18;16;15;14;13;12;11;10;9;8;7;6;5;4;3;2;1;0}),0)</f>
        <v>0</v>
      </c>
      <c r="AW65" s="70"/>
      <c r="AX65" s="74">
        <f>IF(AW65,LOOKUP(AW65,{1;2;3;4;5;6;7;8;9;10;11;12;13;14;15;16;17;18;19;20;21},{60;50;42;36;32;30;28;26;24;22;20;18;16;14;12;10;8;6;4;2;0}),0)</f>
        <v>0</v>
      </c>
      <c r="AY65" s="70"/>
      <c r="AZ65" s="71">
        <f>IF(AY65,LOOKUP(AY65,{1;2;3;4;5;6;7;8;9;10;11;12;13;14;15;16;17;18;19;20;21},{60;50;42;36;32;30;28;26;24;22;20;18;16;14;12;10;8;6;4;2;0}),0)</f>
        <v>0</v>
      </c>
      <c r="BA65" s="70"/>
      <c r="BB65" s="71">
        <f>IF(BA65,LOOKUP(BA65,{1;2;3;4;5;6;7;8;9;10;11;12;13;14;15;16;17;18;19;20;21},{60;50;42;36;32;30;28;26;24;22;20;18;16;14;12;10;8;6;4;2;0}),0)</f>
        <v>0</v>
      </c>
      <c r="BC65" s="109">
        <f t="shared" si="6"/>
        <v>0</v>
      </c>
    </row>
    <row r="66" spans="1:55" s="108" customFormat="1" ht="16" customHeight="1" x14ac:dyDescent="0.2">
      <c r="A66" s="130">
        <f t="shared" si="7"/>
        <v>61</v>
      </c>
      <c r="B66" s="108">
        <v>3426303</v>
      </c>
      <c r="C66" s="63" t="s">
        <v>440</v>
      </c>
      <c r="D66" s="125" t="s">
        <v>441</v>
      </c>
      <c r="E66" s="125" t="str">
        <f t="shared" si="8"/>
        <v>KarianneMOE</v>
      </c>
      <c r="F66" s="126">
        <v>2017</v>
      </c>
      <c r="G66" s="108">
        <v>1997</v>
      </c>
      <c r="H66" s="63" t="str">
        <f>IF(ISBLANK(G66),"",IF(G66&gt;1994.9,"U23","SR"))</f>
        <v>U23</v>
      </c>
      <c r="I66" s="64">
        <f t="shared" si="9"/>
        <v>14</v>
      </c>
      <c r="J66" s="46">
        <f t="shared" si="10"/>
        <v>7</v>
      </c>
      <c r="K66" s="65">
        <f t="shared" si="11"/>
        <v>7</v>
      </c>
      <c r="M66" s="72">
        <v>14</v>
      </c>
      <c r="N66" s="67">
        <f>IF(M66,LOOKUP(M66,{1;2;3;4;5;6;7;8;9;10;11;12;13;14;15;16;17;18;19;20;21},{30;25;21;18;16;15;14;13;12;11;10;9;8;7;6;5;4;3;2;1;0}),0)</f>
        <v>7</v>
      </c>
      <c r="O66" s="72">
        <v>14</v>
      </c>
      <c r="P66" s="69">
        <f>IF(O66,LOOKUP(O66,{1;2;3;4;5;6;7;8;9;10;11;12;13;14;15;16;17;18;19;20;21},{30;25;21;18;16;15;14;13;12;11;10;9;8;7;6;5;4;3;2;1;0}),0)</f>
        <v>7</v>
      </c>
      <c r="Q66" s="70"/>
      <c r="R66" s="67">
        <f>IF(Q66,LOOKUP(Q66,{1;2;3;4;5;6;7;8;9;10;11;12;13;14;15;16;17;18;19;20;21},{30;25;21;18;16;15;14;13;12;11;10;9;8;7;6;5;4;3;2;1;0}),0)</f>
        <v>0</v>
      </c>
      <c r="S66" s="70"/>
      <c r="T66" s="69">
        <f>IF(S66,LOOKUP(S66,{1;2;3;4;5;6;7;8;9;10;11;12;13;14;15;16;17;18;19;20;21},{30;25;21;18;16;15;14;13;12;11;10;9;8;7;6;5;4;3;2;1;0}),0)</f>
        <v>0</v>
      </c>
      <c r="U66" s="70"/>
      <c r="V66" s="71">
        <f>IF(U66,LOOKUP(U66,{1;2;3;4;5;6;7;8;9;10;11;12;13;14;15;16;17;18;19;20;21},{60;50;42;36;32;30;28;26;24;22;20;18;16;14;12;10;8;6;4;2;0}),0)</f>
        <v>0</v>
      </c>
      <c r="W66" s="70"/>
      <c r="X66" s="67">
        <f>IF(W66,LOOKUP(W66,{1;2;3;4;5;6;7;8;9;10;11;12;13;14;15;16;17;18;19;20;21},{60;50;42;36;32;30;28;26;24;22;20;18;16;14;12;10;8;6;4;2;0}),0)</f>
        <v>0</v>
      </c>
      <c r="Y66" s="70"/>
      <c r="Z66" s="71">
        <f>IF(Y66,LOOKUP(Y66,{1;2;3;4;5;6;7;8;9;10;11;12;13;14;15;16;17;18;19;20;21},{60;50;42;36;32;30;28;26;24;22;20;18;16;14;12;10;8;6;4;2;0}),0)</f>
        <v>0</v>
      </c>
      <c r="AA66" s="70"/>
      <c r="AB66" s="67">
        <f>IF(AA66,LOOKUP(AA66,{1;2;3;4;5;6;7;8;9;10;11;12;13;14;15;16;17;18;19;20;21},{60;50;42;36;32;30;28;26;24;22;20;18;16;14;12;10;8;6;4;2;0}),0)</f>
        <v>0</v>
      </c>
      <c r="AC66" s="70"/>
      <c r="AD66" s="67">
        <f>IF(AC66,LOOKUP(AC66,{1;2;3;4;5;6;7;8;9;10;11;12;13;14;15;16;17;18;19;20;21},{30;25;21;18;16;15;14;13;12;11;10;9;8;7;6;5;4;3;2;1;0}),0)</f>
        <v>0</v>
      </c>
      <c r="AE66" s="70"/>
      <c r="AF66" s="69">
        <f>IF(AE66,LOOKUP(AE66,{1;2;3;4;5;6;7;8;9;10;11;12;13;14;15;16;17;18;19;20;21},{30;25;21;18;16;15;14;13;12;11;10;9;8;7;6;5;4;3;2;1;0}),0)</f>
        <v>0</v>
      </c>
      <c r="AG66" s="70"/>
      <c r="AH66" s="67">
        <f>IF(AG66,LOOKUP(AG66,{1;2;3;4;5;6;7;8;9;10;11;12;13;14;15;16;17;18;19;20;21},{30;25;21;18;16;15;14;13;12;11;10;9;8;7;6;5;4;3;2;1;0}),0)</f>
        <v>0</v>
      </c>
      <c r="AI66" s="70"/>
      <c r="AJ66" s="69">
        <f>IF(AI66,LOOKUP(AI66,{1;2;3;4;5;6;7;8;9;10;11;12;13;14;15;16;17;18;19;20;21},{30;25;21;18;16;15;14;13;12;11;10;9;8;7;6;5;4;3;2;1;0}),0)</f>
        <v>0</v>
      </c>
      <c r="AK66" s="70"/>
      <c r="AL66" s="69">
        <f>IF(AK66,LOOKUP(AK66,{1;2;3;4;5;6;7;8;9;10;11;12;13;14;15;16;17;18;19;20;21},{15;12.5;10.5;9;8;7.5;7;6.5;6;5.5;5;4.5;4;3.5;3;2.5;2;1.5;1;0.5;0}),0)</f>
        <v>0</v>
      </c>
      <c r="AM66" s="70"/>
      <c r="AN66" s="73">
        <f>IF(AM66,LOOKUP(AM66,{1;2;3;4;5;6;7;8;9;10;11;12;13;14;15;16;17;18;19;20;21},{15;12.5;10.5;9;8;7.5;7;6.5;6;5.5;5;4.5;4;3.5;3;2.5;2;1.5;1;0.5;0}),0)</f>
        <v>0</v>
      </c>
      <c r="AO66" s="70"/>
      <c r="AP66" s="67">
        <f>IF(AO66,LOOKUP(AO66,{1;2;3;4;5;6;7;8;9;10;11;12;13;14;15;16;17;18;19;20;21},{30;25;21;18;16;15;14;13;12;11;10;9;8;7;6;5;4;3;2;1;0}),0)</f>
        <v>0</v>
      </c>
      <c r="AQ66" s="70"/>
      <c r="AR66" s="69">
        <f>IF(AQ66,LOOKUP(AQ66,{1;2;3;4;5;6;7;8;9;10;11;12;13;14;15;16;17;18;19;20;21},{30;25;21;18;16;15;14;13;12;11;10;9;8;7;6;5;4;3;2;1;0}),0)</f>
        <v>0</v>
      </c>
      <c r="AS66" s="70"/>
      <c r="AT66" s="69">
        <f>IF(AS66,LOOKUP(AS66,{1;2;3;4;5;6;7;8;9;10;11;12;13;14;15;16;17;18;19;20;21},{30;25;21;18;16;15;14;13;12;11;10;9;8;7;6;5;4;3;2;1;0}),0)</f>
        <v>0</v>
      </c>
      <c r="AU66" s="70"/>
      <c r="AV66" s="69">
        <f>IF(AU66,LOOKUP(AU66,{1;2;3;4;5;6;7;8;9;10;11;12;13;14;15;16;17;18;19;20;21},{30;25;21;18;16;15;14;13;12;11;10;9;8;7;6;5;4;3;2;1;0}),0)</f>
        <v>0</v>
      </c>
      <c r="AW66" s="70"/>
      <c r="AX66" s="74">
        <f>IF(AW66,LOOKUP(AW66,{1;2;3;4;5;6;7;8;9;10;11;12;13;14;15;16;17;18;19;20;21},{60;50;42;36;32;30;28;26;24;22;20;18;16;14;12;10;8;6;4;2;0}),0)</f>
        <v>0</v>
      </c>
      <c r="AY66" s="70"/>
      <c r="AZ66" s="71">
        <f>IF(AY66,LOOKUP(AY66,{1;2;3;4;5;6;7;8;9;10;11;12;13;14;15;16;17;18;19;20;21},{60;50;42;36;32;30;28;26;24;22;20;18;16;14;12;10;8;6;4;2;0}),0)</f>
        <v>0</v>
      </c>
      <c r="BA66" s="70"/>
      <c r="BB66" s="71">
        <f>IF(BA66,LOOKUP(BA66,{1;2;3;4;5;6;7;8;9;10;11;12;13;14;15;16;17;18;19;20;21},{60;50;42;36;32;30;28;26;24;22;20;18;16;14;12;10;8;6;4;2;0}),0)</f>
        <v>0</v>
      </c>
      <c r="BC66" s="109">
        <f t="shared" si="6"/>
        <v>0</v>
      </c>
    </row>
    <row r="67" spans="1:55" s="108" customFormat="1" ht="16" customHeight="1" x14ac:dyDescent="0.2">
      <c r="A67" s="130">
        <f t="shared" si="7"/>
        <v>62</v>
      </c>
      <c r="B67" s="108">
        <v>3105029</v>
      </c>
      <c r="C67" s="63" t="s">
        <v>442</v>
      </c>
      <c r="D67" s="125" t="s">
        <v>443</v>
      </c>
      <c r="E67" s="125" t="str">
        <f t="shared" si="8"/>
        <v>ZinaKOCHER</v>
      </c>
      <c r="F67" s="126">
        <v>2017</v>
      </c>
      <c r="G67" s="108">
        <v>1982</v>
      </c>
      <c r="H67" s="117" t="str">
        <f>IF(ISBLANK(G67),"",IF(G67&gt;1995.9,"U23","SR"))</f>
        <v>SR</v>
      </c>
      <c r="I67" s="64">
        <f t="shared" si="9"/>
        <v>13</v>
      </c>
      <c r="J67" s="46">
        <f t="shared" si="10"/>
        <v>0</v>
      </c>
      <c r="K67" s="135">
        <f t="shared" si="11"/>
        <v>13</v>
      </c>
      <c r="M67" s="70"/>
      <c r="N67" s="67">
        <f>IF(M67,LOOKUP(M67,{1;2;3;4;5;6;7;8;9;10;11;12;13;14;15;16;17;18;19;20;21},{30;25;21;18;16;15;14;13;12;11;10;9;8;7;6;5;4;3;2;1;0}),0)</f>
        <v>0</v>
      </c>
      <c r="O67" s="70"/>
      <c r="P67" s="69">
        <f>IF(O67,LOOKUP(O67,{1;2;3;4;5;6;7;8;9;10;11;12;13;14;15;16;17;18;19;20;21},{30;25;21;18;16;15;14;13;12;11;10;9;8;7;6;5;4;3;2;1;0}),0)</f>
        <v>0</v>
      </c>
      <c r="Q67" s="70"/>
      <c r="R67" s="67">
        <f>IF(Q67,LOOKUP(Q67,{1;2;3;4;5;6;7;8;9;10;11;12;13;14;15;16;17;18;19;20;21},{30;25;21;18;16;15;14;13;12;11;10;9;8;7;6;5;4;3;2;1;0}),0)</f>
        <v>0</v>
      </c>
      <c r="S67" s="72">
        <v>8</v>
      </c>
      <c r="T67" s="69">
        <f>IF(S67,LOOKUP(S67,{1;2;3;4;5;6;7;8;9;10;11;12;13;14;15;16;17;18;19;20;21},{30;25;21;18;16;15;14;13;12;11;10;9;8;7;6;5;4;3;2;1;0}),0)</f>
        <v>13</v>
      </c>
      <c r="U67" s="70"/>
      <c r="V67" s="71">
        <f>IF(U67,LOOKUP(U67,{1;2;3;4;5;6;7;8;9;10;11;12;13;14;15;16;17;18;19;20;21},{60;50;42;36;32;30;28;26;24;22;20;18;16;14;12;10;8;6;4;2;0}),0)</f>
        <v>0</v>
      </c>
      <c r="W67" s="70"/>
      <c r="X67" s="67">
        <f>IF(W67,LOOKUP(W67,{1;2;3;4;5;6;7;8;9;10;11;12;13;14;15;16;17;18;19;20;21},{60;50;42;36;32;30;28;26;24;22;20;18;16;14;12;10;8;6;4;2;0}),0)</f>
        <v>0</v>
      </c>
      <c r="Y67" s="70"/>
      <c r="Z67" s="71">
        <f>IF(Y67,LOOKUP(Y67,{1;2;3;4;5;6;7;8;9;10;11;12;13;14;15;16;17;18;19;20;21},{60;50;42;36;32;30;28;26;24;22;20;18;16;14;12;10;8;6;4;2;0}),0)</f>
        <v>0</v>
      </c>
      <c r="AA67" s="70"/>
      <c r="AB67" s="67">
        <f>IF(AA67,LOOKUP(AA67,{1;2;3;4;5;6;7;8;9;10;11;12;13;14;15;16;17;18;19;20;21},{60;50;42;36;32;30;28;26;24;22;20;18;16;14;12;10;8;6;4;2;0}),0)</f>
        <v>0</v>
      </c>
      <c r="AC67" s="70"/>
      <c r="AD67" s="67">
        <f>IF(AC67,LOOKUP(AC67,{1;2;3;4;5;6;7;8;9;10;11;12;13;14;15;16;17;18;19;20;21},{30;25;21;18;16;15;14;13;12;11;10;9;8;7;6;5;4;3;2;1;0}),0)</f>
        <v>0</v>
      </c>
      <c r="AE67" s="70"/>
      <c r="AF67" s="69">
        <f>IF(AE67,LOOKUP(AE67,{1;2;3;4;5;6;7;8;9;10;11;12;13;14;15;16;17;18;19;20;21},{30;25;21;18;16;15;14;13;12;11;10;9;8;7;6;5;4;3;2;1;0}),0)</f>
        <v>0</v>
      </c>
      <c r="AG67" s="70"/>
      <c r="AH67" s="67">
        <f>IF(AG67,LOOKUP(AG67,{1;2;3;4;5;6;7;8;9;10;11;12;13;14;15;16;17;18;19;20;21},{30;25;21;18;16;15;14;13;12;11;10;9;8;7;6;5;4;3;2;1;0}),0)</f>
        <v>0</v>
      </c>
      <c r="AI67" s="70"/>
      <c r="AJ67" s="69">
        <f>IF(AI67,LOOKUP(AI67,{1;2;3;4;5;6;7;8;9;10;11;12;13;14;15;16;17;18;19;20;21},{30;25;21;18;16;15;14;13;12;11;10;9;8;7;6;5;4;3;2;1;0}),0)</f>
        <v>0</v>
      </c>
      <c r="AK67" s="70"/>
      <c r="AL67" s="69">
        <f>IF(AK67,LOOKUP(AK67,{1;2;3;4;5;6;7;8;9;10;11;12;13;14;15;16;17;18;19;20;21},{15;12.5;10.5;9;8;7.5;7;6.5;6;5.5;5;4.5;4;3.5;3;2.5;2;1.5;1;0.5;0}),0)</f>
        <v>0</v>
      </c>
      <c r="AM67" s="70"/>
      <c r="AN67" s="73">
        <f>IF(AM67,LOOKUP(AM67,{1;2;3;4;5;6;7;8;9;10;11;12;13;14;15;16;17;18;19;20;21},{15;12.5;10.5;9;8;7.5;7;6.5;6;5.5;5;4.5;4;3.5;3;2.5;2;1.5;1;0.5;0}),0)</f>
        <v>0</v>
      </c>
      <c r="AO67" s="70"/>
      <c r="AP67" s="67">
        <f>IF(AO67,LOOKUP(AO67,{1;2;3;4;5;6;7;8;9;10;11;12;13;14;15;16;17;18;19;20;21},{30;25;21;18;16;15;14;13;12;11;10;9;8;7;6;5;4;3;2;1;0}),0)</f>
        <v>0</v>
      </c>
      <c r="AQ67" s="70"/>
      <c r="AR67" s="69">
        <f>IF(AQ67,LOOKUP(AQ67,{1;2;3;4;5;6;7;8;9;10;11;12;13;14;15;16;17;18;19;20;21},{30;25;21;18;16;15;14;13;12;11;10;9;8;7;6;5;4;3;2;1;0}),0)</f>
        <v>0</v>
      </c>
      <c r="AS67" s="70"/>
      <c r="AT67" s="69">
        <f>IF(AS67,LOOKUP(AS67,{1;2;3;4;5;6;7;8;9;10;11;12;13;14;15;16;17;18;19;20;21},{30;25;21;18;16;15;14;13;12;11;10;9;8;7;6;5;4;3;2;1;0}),0)</f>
        <v>0</v>
      </c>
      <c r="AU67" s="70"/>
      <c r="AV67" s="69">
        <f>IF(AU67,LOOKUP(AU67,{1;2;3;4;5;6;7;8;9;10;11;12;13;14;15;16;17;18;19;20;21},{30;25;21;18;16;15;14;13;12;11;10;9;8;7;6;5;4;3;2;1;0}),0)</f>
        <v>0</v>
      </c>
      <c r="AW67" s="70"/>
      <c r="AX67" s="74">
        <f>IF(AW67,LOOKUP(AW67,{1;2;3;4;5;6;7;8;9;10;11;12;13;14;15;16;17;18;19;20;21},{60;50;42;36;32;30;28;26;24;22;20;18;16;14;12;10;8;6;4;2;0}),0)</f>
        <v>0</v>
      </c>
      <c r="AY67" s="70"/>
      <c r="AZ67" s="71">
        <f>IF(AY67,LOOKUP(AY67,{1;2;3;4;5;6;7;8;9;10;11;12;13;14;15;16;17;18;19;20;21},{60;50;42;36;32;30;28;26;24;22;20;18;16;14;12;10;8;6;4;2;0}),0)</f>
        <v>0</v>
      </c>
      <c r="BA67" s="70"/>
      <c r="BB67" s="71">
        <f>IF(BA67,LOOKUP(BA67,{1;2;3;4;5;6;7;8;9;10;11;12;13;14;15;16;17;18;19;20;21},{60;50;42;36;32;30;28;26;24;22;20;18;16;14;12;10;8;6;4;2;0}),0)</f>
        <v>0</v>
      </c>
      <c r="BC67" s="109">
        <f t="shared" si="6"/>
        <v>0</v>
      </c>
    </row>
    <row r="68" spans="1:55" s="108" customFormat="1" ht="16" customHeight="1" x14ac:dyDescent="0.2">
      <c r="A68" s="130">
        <f t="shared" si="7"/>
        <v>63</v>
      </c>
      <c r="B68" s="127"/>
      <c r="C68" s="63" t="s">
        <v>369</v>
      </c>
      <c r="D68" s="125" t="s">
        <v>444</v>
      </c>
      <c r="E68" s="125" t="str">
        <f t="shared" si="8"/>
        <v>HannahBettendorf</v>
      </c>
      <c r="F68" s="136"/>
      <c r="H68" s="117" t="str">
        <f t="shared" ref="H68:H76" si="12">IF(ISBLANK(G68),"",IF(G68&gt;1994.9,"U23","SR"))</f>
        <v/>
      </c>
      <c r="I68" s="64">
        <f t="shared" si="9"/>
        <v>12</v>
      </c>
      <c r="J68" s="46">
        <f t="shared" si="10"/>
        <v>0</v>
      </c>
      <c r="K68" s="135">
        <f t="shared" si="11"/>
        <v>12</v>
      </c>
      <c r="M68" s="70"/>
      <c r="N68" s="67">
        <f>IF(M68,LOOKUP(M68,{1;2;3;4;5;6;7;8;9;10;11;12;13;14;15;16;17;18;19;20;21},{30;25;21;18;16;15;14;13;12;11;10;9;8;7;6;5;4;3;2;1;0}),0)</f>
        <v>0</v>
      </c>
      <c r="O68" s="70"/>
      <c r="P68" s="69">
        <f>IF(O68,LOOKUP(O68,{1;2;3;4;5;6;7;8;9;10;11;12;13;14;15;16;17;18;19;20;21},{30;25;21;18;16;15;14;13;12;11;10;9;8;7;6;5;4;3;2;1;0}),0)</f>
        <v>0</v>
      </c>
      <c r="Q68" s="70"/>
      <c r="R68" s="67">
        <f>IF(Q68,LOOKUP(Q68,{1;2;3;4;5;6;7;8;9;10;11;12;13;14;15;16;17;18;19;20;21},{30;25;21;18;16;15;14;13;12;11;10;9;8;7;6;5;4;3;2;1;0}),0)</f>
        <v>0</v>
      </c>
      <c r="S68" s="70"/>
      <c r="T68" s="69">
        <f>IF(S68,LOOKUP(S68,{1;2;3;4;5;6;7;8;9;10;11;12;13;14;15;16;17;18;19;20;21},{30;25;21;18;16;15;14;13;12;11;10;9;8;7;6;5;4;3;2;1;0}),0)</f>
        <v>0</v>
      </c>
      <c r="U68" s="70"/>
      <c r="V68" s="71">
        <f>IF(U68,LOOKUP(U68,{1;2;3;4;5;6;7;8;9;10;11;12;13;14;15;16;17;18;19;20;21},{60;50;42;36;32;30;28;26;24;22;20;18;16;14;12;10;8;6;4;2;0}),0)</f>
        <v>0</v>
      </c>
      <c r="W68" s="70"/>
      <c r="X68" s="67">
        <f>IF(W68,LOOKUP(W68,{1;2;3;4;5;6;7;8;9;10;11;12;13;14;15;16;17;18;19;20;21},{60;50;42;36;32;30;28;26;24;22;20;18;16;14;12;10;8;6;4;2;0}),0)</f>
        <v>0</v>
      </c>
      <c r="Y68" s="70"/>
      <c r="Z68" s="71">
        <f>IF(Y68,LOOKUP(Y68,{1;2;3;4;5;6;7;8;9;10;11;12;13;14;15;16;17;18;19;20;21},{60;50;42;36;32;30;28;26;24;22;20;18;16;14;12;10;8;6;4;2;0}),0)</f>
        <v>0</v>
      </c>
      <c r="AA68" s="70"/>
      <c r="AB68" s="67">
        <f>IF(AA68,LOOKUP(AA68,{1;2;3;4;5;6;7;8;9;10;11;12;13;14;15;16;17;18;19;20;21},{60;50;42;36;32;30;28;26;24;22;20;18;16;14;12;10;8;6;4;2;0}),0)</f>
        <v>0</v>
      </c>
      <c r="AC68" s="70"/>
      <c r="AD68" s="67">
        <f>IF(AC68,LOOKUP(AC68,{1;2;3;4;5;6;7;8;9;10;11;12;13;14;15;16;17;18;19;20;21},{30;25;21;18;16;15;14;13;12;11;10;9;8;7;6;5;4;3;2;1;0}),0)</f>
        <v>0</v>
      </c>
      <c r="AE68" s="70"/>
      <c r="AF68" s="69">
        <f>IF(AE68,LOOKUP(AE68,{1;2;3;4;5;6;7;8;9;10;11;12;13;14;15;16;17;18;19;20;21},{30;25;21;18;16;15;14;13;12;11;10;9;8;7;6;5;4;3;2;1;0}),0)</f>
        <v>0</v>
      </c>
      <c r="AG68" s="70"/>
      <c r="AH68" s="67">
        <f>IF(AG68,LOOKUP(AG68,{1;2;3;4;5;6;7;8;9;10;11;12;13;14;15;16;17;18;19;20;21},{30;25;21;18;16;15;14;13;12;11;10;9;8;7;6;5;4;3;2;1;0}),0)</f>
        <v>0</v>
      </c>
      <c r="AI68" s="70"/>
      <c r="AJ68" s="69">
        <f>IF(AI68,LOOKUP(AI68,{1;2;3;4;5;6;7;8;9;10;11;12;13;14;15;16;17;18;19;20;21},{30;25;21;18;16;15;14;13;12;11;10;9;8;7;6;5;4;3;2;1;0}),0)</f>
        <v>0</v>
      </c>
      <c r="AK68" s="70"/>
      <c r="AL68" s="69">
        <f>IF(AK68,LOOKUP(AK68,{1;2;3;4;5;6;7;8;9;10;11;12;13;14;15;16;17;18;19;20;21},{15;12.5;10.5;9;8;7.5;7;6.5;6;5.5;5;4.5;4;3.5;3;2.5;2;1.5;1;0.5;0}),0)</f>
        <v>0</v>
      </c>
      <c r="AM68" s="70"/>
      <c r="AN68" s="73">
        <f>IF(AM68,LOOKUP(AM68,{1;2;3;4;5;6;7;8;9;10;11;12;13;14;15;16;17;18;19;20;21},{15;12.5;10.5;9;8;7.5;7;6.5;6;5.5;5;4.5;4;3.5;3;2.5;2;1.5;1;0.5;0}),0)</f>
        <v>0</v>
      </c>
      <c r="AO68" s="70"/>
      <c r="AP68" s="67">
        <f>IF(AO68,LOOKUP(AO68,{1;2;3;4;5;6;7;8;9;10;11;12;13;14;15;16;17;18;19;20;21},{30;25;21;18;16;15;14;13;12;11;10;9;8;7;6;5;4;3;2;1;0}),0)</f>
        <v>0</v>
      </c>
      <c r="AQ68" s="70"/>
      <c r="AR68" s="69">
        <f>IF(AQ68,LOOKUP(AQ68,{1;2;3;4;5;6;7;8;9;10;11;12;13;14;15;16;17;18;19;20;21},{30;25;21;18;16;15;14;13;12;11;10;9;8;7;6;5;4;3;2;1;0}),0)</f>
        <v>0</v>
      </c>
      <c r="AS68" s="70"/>
      <c r="AT68" s="69">
        <f>IF(AS68,LOOKUP(AS68,{1;2;3;4;5;6;7;8;9;10;11;12;13;14;15;16;17;18;19;20;21},{30;25;21;18;16;15;14;13;12;11;10;9;8;7;6;5;4;3;2;1;0}),0)</f>
        <v>0</v>
      </c>
      <c r="AU68" s="72">
        <v>9</v>
      </c>
      <c r="AV68" s="69">
        <f>IF(AU68,LOOKUP(AU68,{1;2;3;4;5;6;7;8;9;10;11;12;13;14;15;16;17;18;19;20;21},{30;25;21;18;16;15;14;13;12;11;10;9;8;7;6;5;4;3;2;1;0}),0)</f>
        <v>12</v>
      </c>
      <c r="AW68" s="70"/>
      <c r="AX68" s="74">
        <f>IF(AW68,LOOKUP(AW68,{1;2;3;4;5;6;7;8;9;10;11;12;13;14;15;16;17;18;19;20;21},{60;50;42;36;32;30;28;26;24;22;20;18;16;14;12;10;8;6;4;2;0}),0)</f>
        <v>0</v>
      </c>
      <c r="AY68" s="70"/>
      <c r="AZ68" s="71">
        <f>IF(AY68,LOOKUP(AY68,{1;2;3;4;5;6;7;8;9;10;11;12;13;14;15;16;17;18;19;20;21},{60;50;42;36;32;30;28;26;24;22;20;18;16;14;12;10;8;6;4;2;0}),0)</f>
        <v>0</v>
      </c>
      <c r="BA68" s="70"/>
      <c r="BB68" s="71">
        <f>IF(BA68,LOOKUP(BA68,{1;2;3;4;5;6;7;8;9;10;11;12;13;14;15;16;17;18;19;20;21},{60;50;42;36;32;30;28;26;24;22;20;18;16;14;12;10;8;6;4;2;0}),0)</f>
        <v>0</v>
      </c>
      <c r="BC68" s="109">
        <f t="shared" si="6"/>
        <v>0</v>
      </c>
    </row>
    <row r="69" spans="1:55" s="108" customFormat="1" ht="16" customHeight="1" x14ac:dyDescent="0.2">
      <c r="A69" s="130">
        <f t="shared" si="7"/>
        <v>63</v>
      </c>
      <c r="C69" s="63" t="s">
        <v>445</v>
      </c>
      <c r="D69" s="125" t="s">
        <v>446</v>
      </c>
      <c r="E69" s="125" t="str">
        <f t="shared" si="8"/>
        <v>AbigailJarzin</v>
      </c>
      <c r="F69" s="140"/>
      <c r="H69" s="132" t="str">
        <f t="shared" si="12"/>
        <v/>
      </c>
      <c r="I69" s="64">
        <f t="shared" si="9"/>
        <v>12</v>
      </c>
      <c r="J69" s="46">
        <f t="shared" si="10"/>
        <v>12</v>
      </c>
      <c r="K69" s="135">
        <f t="shared" si="11"/>
        <v>0</v>
      </c>
      <c r="M69" s="70"/>
      <c r="N69" s="67">
        <f>IF(M69,LOOKUP(M69,{1;2;3;4;5;6;7;8;9;10;11;12;13;14;15;16;17;18;19;20;21},{30;25;21;18;16;15;14;13;12;11;10;9;8;7;6;5;4;3;2;1;0}),0)</f>
        <v>0</v>
      </c>
      <c r="O69" s="70"/>
      <c r="P69" s="69">
        <f>IF(O69,LOOKUP(O69,{1;2;3;4;5;6;7;8;9;10;11;12;13;14;15;16;17;18;19;20;21},{30;25;21;18;16;15;14;13;12;11;10;9;8;7;6;5;4;3;2;1;0}),0)</f>
        <v>0</v>
      </c>
      <c r="Q69" s="70"/>
      <c r="R69" s="67">
        <f>IF(Q69,LOOKUP(Q69,{1;2;3;4;5;6;7;8;9;10;11;12;13;14;15;16;17;18;19;20;21},{30;25;21;18;16;15;14;13;12;11;10;9;8;7;6;5;4;3;2;1;0}),0)</f>
        <v>0</v>
      </c>
      <c r="S69" s="70"/>
      <c r="T69" s="69">
        <f>IF(S69,LOOKUP(S69,{1;2;3;4;5;6;7;8;9;10;11;12;13;14;15;16;17;18;19;20;21},{30;25;21;18;16;15;14;13;12;11;10;9;8;7;6;5;4;3;2;1;0}),0)</f>
        <v>0</v>
      </c>
      <c r="U69" s="70"/>
      <c r="V69" s="71">
        <f>IF(U69,LOOKUP(U69,{1;2;3;4;5;6;7;8;9;10;11;12;13;14;15;16;17;18;19;20;21},{60;50;42;36;32;30;28;26;24;22;20;18;16;14;12;10;8;6;4;2;0}),0)</f>
        <v>0</v>
      </c>
      <c r="W69" s="70"/>
      <c r="X69" s="67">
        <f>IF(W69,LOOKUP(W69,{1;2;3;4;5;6;7;8;9;10;11;12;13;14;15;16;17;18;19;20;21},{60;50;42;36;32;30;28;26;24;22;20;18;16;14;12;10;8;6;4;2;0}),0)</f>
        <v>0</v>
      </c>
      <c r="Y69" s="70"/>
      <c r="Z69" s="71">
        <f>IF(Y69,LOOKUP(Y69,{1;2;3;4;5;6;7;8;9;10;11;12;13;14;15;16;17;18;19;20;21},{60;50;42;36;32;30;28;26;24;22;20;18;16;14;12;10;8;6;4;2;0}),0)</f>
        <v>0</v>
      </c>
      <c r="AA69" s="70"/>
      <c r="AB69" s="67">
        <f>IF(AA69,LOOKUP(AA69,{1;2;3;4;5;6;7;8;9;10;11;12;13;14;15;16;17;18;19;20;21},{60;50;42;36;32;30;28;26;24;22;20;18;16;14;12;10;8;6;4;2;0}),0)</f>
        <v>0</v>
      </c>
      <c r="AC69" s="70"/>
      <c r="AD69" s="67">
        <f>IF(AC69,LOOKUP(AC69,{1;2;3;4;5;6;7;8;9;10;11;12;13;14;15;16;17;18;19;20;21},{30;25;21;18;16;15;14;13;12;11;10;9;8;7;6;5;4;3;2;1;0}),0)</f>
        <v>0</v>
      </c>
      <c r="AE69" s="70"/>
      <c r="AF69" s="69">
        <f>IF(AE69,LOOKUP(AE69,{1;2;3;4;5;6;7;8;9;10;11;12;13;14;15;16;17;18;19;20;21},{30;25;21;18;16;15;14;13;12;11;10;9;8;7;6;5;4;3;2;1;0}),0)</f>
        <v>0</v>
      </c>
      <c r="AG69" s="70"/>
      <c r="AH69" s="67">
        <f>IF(AG69,LOOKUP(AG69,{1;2;3;4;5;6;7;8;9;10;11;12;13;14;15;16;17;18;19;20;21},{30;25;21;18;16;15;14;13;12;11;10;9;8;7;6;5;4;3;2;1;0}),0)</f>
        <v>0</v>
      </c>
      <c r="AI69" s="70"/>
      <c r="AJ69" s="69">
        <f>IF(AI69,LOOKUP(AI69,{1;2;3;4;5;6;7;8;9;10;11;12;13;14;15;16;17;18;19;20;21},{30;25;21;18;16;15;14;13;12;11;10;9;8;7;6;5;4;3;2;1;0}),0)</f>
        <v>0</v>
      </c>
      <c r="AK69" s="70"/>
      <c r="AL69" s="69">
        <f>IF(AK69,LOOKUP(AK69,{1;2;3;4;5;6;7;8;9;10;11;12;13;14;15;16;17;18;19;20;21},{15;12.5;10.5;9;8;7.5;7;6.5;6;5.5;5;4.5;4;3.5;3;2.5;2;1.5;1;0.5;0}),0)</f>
        <v>0</v>
      </c>
      <c r="AM69" s="70"/>
      <c r="AN69" s="73">
        <f>IF(AM69,LOOKUP(AM69,{1;2;3;4;5;6;7;8;9;10;11;12;13;14;15;16;17;18;19;20;21},{15;12.5;10.5;9;8;7.5;7;6.5;6;5.5;5;4.5;4;3.5;3;2.5;2;1.5;1;0.5;0}),0)</f>
        <v>0</v>
      </c>
      <c r="AO69" s="72">
        <v>9</v>
      </c>
      <c r="AP69" s="67">
        <f>IF(AO69,LOOKUP(AO69,{1;2;3;4;5;6;7;8;9;10;11;12;13;14;15;16;17;18;19;20;21},{30;25;21;18;16;15;14;13;12;11;10;9;8;7;6;5;4;3;2;1;0}),0)</f>
        <v>12</v>
      </c>
      <c r="AQ69" s="70"/>
      <c r="AR69" s="69">
        <f>IF(AQ69,LOOKUP(AQ69,{1;2;3;4;5;6;7;8;9;10;11;12;13;14;15;16;17;18;19;20;21},{30;25;21;18;16;15;14;13;12;11;10;9;8;7;6;5;4;3;2;1;0}),0)</f>
        <v>0</v>
      </c>
      <c r="AS69" s="70"/>
      <c r="AT69" s="69">
        <f>IF(AS69,LOOKUP(AS69,{1;2;3;4;5;6;7;8;9;10;11;12;13;14;15;16;17;18;19;20;21},{30;25;21;18;16;15;14;13;12;11;10;9;8;7;6;5;4;3;2;1;0}),0)</f>
        <v>0</v>
      </c>
      <c r="AU69" s="70"/>
      <c r="AV69" s="69">
        <f>IF(AU69,LOOKUP(AU69,{1;2;3;4;5;6;7;8;9;10;11;12;13;14;15;16;17;18;19;20;21},{30;25;21;18;16;15;14;13;12;11;10;9;8;7;6;5;4;3;2;1;0}),0)</f>
        <v>0</v>
      </c>
      <c r="AW69" s="70"/>
      <c r="AX69" s="74">
        <f>IF(AW69,LOOKUP(AW69,{1;2;3;4;5;6;7;8;9;10;11;12;13;14;15;16;17;18;19;20;21},{60;50;42;36;32;30;28;26;24;22;20;18;16;14;12;10;8;6;4;2;0}),0)</f>
        <v>0</v>
      </c>
      <c r="AY69" s="70"/>
      <c r="AZ69" s="71">
        <f>IF(AY69,LOOKUP(AY69,{1;2;3;4;5;6;7;8;9;10;11;12;13;14;15;16;17;18;19;20;21},{60;50;42;36;32;30;28;26;24;22;20;18;16;14;12;10;8;6;4;2;0}),0)</f>
        <v>0</v>
      </c>
      <c r="BA69" s="70"/>
      <c r="BB69" s="71">
        <f>IF(BA69,LOOKUP(BA69,{1;2;3;4;5;6;7;8;9;10;11;12;13;14;15;16;17;18;19;20;21},{60;50;42;36;32;30;28;26;24;22;20;18;16;14;12;10;8;6;4;2;0}),0)</f>
        <v>0</v>
      </c>
      <c r="BC69" s="109">
        <f t="shared" si="6"/>
        <v>0</v>
      </c>
    </row>
    <row r="70" spans="1:55" s="108" customFormat="1" ht="16" customHeight="1" x14ac:dyDescent="0.2">
      <c r="A70" s="130">
        <f t="shared" ref="A70:A101" si="13">RANK(I70,$I$6:$I$981)</f>
        <v>63</v>
      </c>
      <c r="B70" s="108">
        <v>3535586</v>
      </c>
      <c r="C70" s="63" t="s">
        <v>447</v>
      </c>
      <c r="D70" s="125" t="s">
        <v>448</v>
      </c>
      <c r="E70" s="125" t="str">
        <f t="shared" ref="E70:E101" si="14">C70&amp;D70</f>
        <v>SophieMCDONALD</v>
      </c>
      <c r="F70" s="126">
        <v>2017</v>
      </c>
      <c r="G70" s="108">
        <v>1996</v>
      </c>
      <c r="H70" s="129" t="str">
        <f t="shared" si="12"/>
        <v>U23</v>
      </c>
      <c r="I70" s="64">
        <f t="shared" ref="I70:I101" si="15">(N70+P70+R70+T70+V70+X70+Z70+AB70+AD70+AF70+AH70+AJ70+AL70+AN70+AP70+AR70+AT70+AV70+AX70+AZ70+BB70)</f>
        <v>12</v>
      </c>
      <c r="J70" s="46">
        <f t="shared" ref="J70:J101" si="16">N70+R70+X70+AB70+AD70+AH70+AP70+AX70</f>
        <v>0</v>
      </c>
      <c r="K70" s="65">
        <f t="shared" ref="K70:K101" si="17">P70+T70+V70+Z70+AF70+AJ70+AL70+AN70+AR70+AT70+AV70+AZ70+BB70</f>
        <v>12</v>
      </c>
      <c r="M70" s="70"/>
      <c r="N70" s="67">
        <f>IF(M70,LOOKUP(M70,{1;2;3;4;5;6;7;8;9;10;11;12;13;14;15;16;17;18;19;20;21},{30;25;21;18;16;15;14;13;12;11;10;9;8;7;6;5;4;3;2;1;0}),0)</f>
        <v>0</v>
      </c>
      <c r="O70" s="70"/>
      <c r="P70" s="69">
        <f>IF(O70,LOOKUP(O70,{1;2;3;4;5;6;7;8;9;10;11;12;13;14;15;16;17;18;19;20;21},{30;25;21;18;16;15;14;13;12;11;10;9;8;7;6;5;4;3;2;1;0}),0)</f>
        <v>0</v>
      </c>
      <c r="Q70" s="70"/>
      <c r="R70" s="67">
        <f>IF(Q70,LOOKUP(Q70,{1;2;3;4;5;6;7;8;9;10;11;12;13;14;15;16;17;18;19;20;21},{30;25;21;18;16;15;14;13;12;11;10;9;8;7;6;5;4;3;2;1;0}),0)</f>
        <v>0</v>
      </c>
      <c r="S70" s="70"/>
      <c r="T70" s="69">
        <f>IF(S70,LOOKUP(S70,{1;2;3;4;5;6;7;8;9;10;11;12;13;14;15;16;17;18;19;20;21},{30;25;21;18;16;15;14;13;12;11;10;9;8;7;6;5;4;3;2;1;0}),0)</f>
        <v>0</v>
      </c>
      <c r="U70" s="70"/>
      <c r="V70" s="71">
        <f>IF(U70,LOOKUP(U70,{1;2;3;4;5;6;7;8;9;10;11;12;13;14;15;16;17;18;19;20;21},{60;50;42;36;32;30;28;26;24;22;20;18;16;14;12;10;8;6;4;2;0}),0)</f>
        <v>0</v>
      </c>
      <c r="W70" s="70"/>
      <c r="X70" s="67">
        <f>IF(W70,LOOKUP(W70,{1;2;3;4;5;6;7;8;9;10;11;12;13;14;15;16;17;18;19;20;21},{60;50;42;36;32;30;28;26;24;22;20;18;16;14;12;10;8;6;4;2;0}),0)</f>
        <v>0</v>
      </c>
      <c r="Y70" s="70"/>
      <c r="Z70" s="71">
        <f>IF(Y70,LOOKUP(Y70,{1;2;3;4;5;6;7;8;9;10;11;12;13;14;15;16;17;18;19;20;21},{60;50;42;36;32;30;28;26;24;22;20;18;16;14;12;10;8;6;4;2;0}),0)</f>
        <v>0</v>
      </c>
      <c r="AA70" s="70"/>
      <c r="AB70" s="67">
        <f>IF(AA70,LOOKUP(AA70,{1;2;3;4;5;6;7;8;9;10;11;12;13;14;15;16;17;18;19;20;21},{60;50;42;36;32;30;28;26;24;22;20;18;16;14;12;10;8;6;4;2;0}),0)</f>
        <v>0</v>
      </c>
      <c r="AC70" s="70"/>
      <c r="AD70" s="67">
        <f>IF(AC70,LOOKUP(AC70,{1;2;3;4;5;6;7;8;9;10;11;12;13;14;15;16;17;18;19;20;21},{30;25;21;18;16;15;14;13;12;11;10;9;8;7;6;5;4;3;2;1;0}),0)</f>
        <v>0</v>
      </c>
      <c r="AE70" s="70"/>
      <c r="AF70" s="69">
        <f>IF(AE70,LOOKUP(AE70,{1;2;3;4;5;6;7;8;9;10;11;12;13;14;15;16;17;18;19;20;21},{30;25;21;18;16;15;14;13;12;11;10;9;8;7;6;5;4;3;2;1;0}),0)</f>
        <v>0</v>
      </c>
      <c r="AG70" s="70"/>
      <c r="AH70" s="67">
        <f>IF(AG70,LOOKUP(AG70,{1;2;3;4;5;6;7;8;9;10;11;12;13;14;15;16;17;18;19;20;21},{30;25;21;18;16;15;14;13;12;11;10;9;8;7;6;5;4;3;2;1;0}),0)</f>
        <v>0</v>
      </c>
      <c r="AI70" s="70"/>
      <c r="AJ70" s="69">
        <f>IF(AI70,LOOKUP(AI70,{1;2;3;4;5;6;7;8;9;10;11;12;13;14;15;16;17;18;19;20;21},{30;25;21;18;16;15;14;13;12;11;10;9;8;7;6;5;4;3;2;1;0}),0)</f>
        <v>0</v>
      </c>
      <c r="AK70" s="70"/>
      <c r="AL70" s="69">
        <f>IF(AK70,LOOKUP(AK70,{1;2;3;4;5;6;7;8;9;10;11;12;13;14;15;16;17;18;19;20;21},{15;12.5;10.5;9;8;7.5;7;6.5;6;5.5;5;4.5;4;3.5;3;2.5;2;1.5;1;0.5;0}),0)</f>
        <v>0</v>
      </c>
      <c r="AM70" s="70"/>
      <c r="AN70" s="73">
        <f>IF(AM70,LOOKUP(AM70,{1;2;3;4;5;6;7;8;9;10;11;12;13;14;15;16;17;18;19;20;21},{15;12.5;10.5;9;8;7.5;7;6.5;6;5.5;5;4.5;4;3.5;3;2.5;2;1.5;1;0.5;0}),0)</f>
        <v>0</v>
      </c>
      <c r="AO70" s="70"/>
      <c r="AP70" s="67">
        <f>IF(AO70,LOOKUP(AO70,{1;2;3;4;5;6;7;8;9;10;11;12;13;14;15;16;17;18;19;20;21},{30;25;21;18;16;15;14;13;12;11;10;9;8;7;6;5;4;3;2;1;0}),0)</f>
        <v>0</v>
      </c>
      <c r="AQ70" s="72">
        <v>14</v>
      </c>
      <c r="AR70" s="69">
        <f>IF(AQ70,LOOKUP(AQ70,{1;2;3;4;5;6;7;8;9;10;11;12;13;14;15;16;17;18;19;20;21},{30;25;21;18;16;15;14;13;12;11;10;9;8;7;6;5;4;3;2;1;0}),0)</f>
        <v>7</v>
      </c>
      <c r="AS70" s="72">
        <v>16</v>
      </c>
      <c r="AT70" s="69">
        <f>IF(AS70,LOOKUP(AS70,{1;2;3;4;5;6;7;8;9;10;11;12;13;14;15;16;17;18;19;20;21},{30;25;21;18;16;15;14;13;12;11;10;9;8;7;6;5;4;3;2;1;0}),0)</f>
        <v>5</v>
      </c>
      <c r="AU70" s="70"/>
      <c r="AV70" s="69">
        <f>IF(AU70,LOOKUP(AU70,{1;2;3;4;5;6;7;8;9;10;11;12;13;14;15;16;17;18;19;20;21},{30;25;21;18;16;15;14;13;12;11;10;9;8;7;6;5;4;3;2;1;0}),0)</f>
        <v>0</v>
      </c>
      <c r="AW70" s="70"/>
      <c r="AX70" s="74">
        <f>IF(AW70,LOOKUP(AW70,{1;2;3;4;5;6;7;8;9;10;11;12;13;14;15;16;17;18;19;20;21},{60;50;42;36;32;30;28;26;24;22;20;18;16;14;12;10;8;6;4;2;0}),0)</f>
        <v>0</v>
      </c>
      <c r="AY70" s="70"/>
      <c r="AZ70" s="71">
        <f>IF(AY70,LOOKUP(AY70,{1;2;3;4;5;6;7;8;9;10;11;12;13;14;15;16;17;18;19;20;21},{60;50;42;36;32;30;28;26;24;22;20;18;16;14;12;10;8;6;4;2;0}),0)</f>
        <v>0</v>
      </c>
      <c r="BA70" s="70"/>
      <c r="BB70" s="71">
        <f>IF(BA70,LOOKUP(BA70,{1;2;3;4;5;6;7;8;9;10;11;12;13;14;15;16;17;18;19;20;21},{60;50;42;36;32;30;28;26;24;22;20;18;16;14;12;10;8;6;4;2;0}),0)</f>
        <v>0</v>
      </c>
      <c r="BC70" s="109">
        <f t="shared" si="6"/>
        <v>0</v>
      </c>
    </row>
    <row r="71" spans="1:55" s="108" customFormat="1" ht="16" customHeight="1" x14ac:dyDescent="0.2">
      <c r="A71" s="130">
        <f t="shared" si="13"/>
        <v>66</v>
      </c>
      <c r="B71" s="127"/>
      <c r="C71" s="63" t="s">
        <v>369</v>
      </c>
      <c r="D71" s="63" t="s">
        <v>105</v>
      </c>
      <c r="E71" s="125" t="str">
        <f t="shared" si="14"/>
        <v>HannahCole</v>
      </c>
      <c r="F71" s="82"/>
      <c r="H71" s="132" t="str">
        <f t="shared" si="12"/>
        <v/>
      </c>
      <c r="I71" s="64">
        <f t="shared" si="15"/>
        <v>11</v>
      </c>
      <c r="J71" s="46">
        <f t="shared" si="16"/>
        <v>1</v>
      </c>
      <c r="K71" s="65">
        <f t="shared" si="17"/>
        <v>10</v>
      </c>
      <c r="M71" s="70"/>
      <c r="N71" s="67">
        <f>IF(M71,LOOKUP(M71,{1;2;3;4;5;6;7;8;9;10;11;12;13;14;15;16;17;18;19;20;21},{30;25;21;18;16;15;14;13;12;11;10;9;8;7;6;5;4;3;2;1;0}),0)</f>
        <v>0</v>
      </c>
      <c r="O71" s="70"/>
      <c r="P71" s="69">
        <f>IF(O71,LOOKUP(O71,{1;2;3;4;5;6;7;8;9;10;11;12;13;14;15;16;17;18;19;20;21},{30;25;21;18;16;15;14;13;12;11;10;9;8;7;6;5;4;3;2;1;0}),0)</f>
        <v>0</v>
      </c>
      <c r="Q71" s="70"/>
      <c r="R71" s="67">
        <f>IF(Q71,LOOKUP(Q71,{1;2;3;4;5;6;7;8;9;10;11;12;13;14;15;16;17;18;19;20;21},{30;25;21;18;16;15;14;13;12;11;10;9;8;7;6;5;4;3;2;1;0}),0)</f>
        <v>0</v>
      </c>
      <c r="S71" s="70"/>
      <c r="T71" s="69">
        <f>IF(S71,LOOKUP(S71,{1;2;3;4;5;6;7;8;9;10;11;12;13;14;15;16;17;18;19;20;21},{30;25;21;18;16;15;14;13;12;11;10;9;8;7;6;5;4;3;2;1;0}),0)</f>
        <v>0</v>
      </c>
      <c r="U71" s="70"/>
      <c r="V71" s="71">
        <f>IF(U71,LOOKUP(U71,{1;2;3;4;5;6;7;8;9;10;11;12;13;14;15;16;17;18;19;20;21},{60;50;42;36;32;30;28;26;24;22;20;18;16;14;12;10;8;6;4;2;0}),0)</f>
        <v>0</v>
      </c>
      <c r="W71" s="70"/>
      <c r="X71" s="67">
        <f>IF(W71,LOOKUP(W71,{1;2;3;4;5;6;7;8;9;10;11;12;13;14;15;16;17;18;19;20;21},{60;50;42;36;32;30;28;26;24;22;20;18;16;14;12;10;8;6;4;2;0}),0)</f>
        <v>0</v>
      </c>
      <c r="Y71" s="70"/>
      <c r="Z71" s="71">
        <f>IF(Y71,LOOKUP(Y71,{1;2;3;4;5;6;7;8;9;10;11;12;13;14;15;16;17;18;19;20;21},{60;50;42;36;32;30;28;26;24;22;20;18;16;14;12;10;8;6;4;2;0}),0)</f>
        <v>0</v>
      </c>
      <c r="AA71" s="70"/>
      <c r="AB71" s="67">
        <f>IF(AA71,LOOKUP(AA71,{1;2;3;4;5;6;7;8;9;10;11;12;13;14;15;16;17;18;19;20;21},{60;50;42;36;32;30;28;26;24;22;20;18;16;14;12;10;8;6;4;2;0}),0)</f>
        <v>0</v>
      </c>
      <c r="AC71" s="70"/>
      <c r="AD71" s="67">
        <f>IF(AC71,LOOKUP(AC71,{1;2;3;4;5;6;7;8;9;10;11;12;13;14;15;16;17;18;19;20;21},{30;25;21;18;16;15;14;13;12;11;10;9;8;7;6;5;4;3;2;1;0}),0)</f>
        <v>0</v>
      </c>
      <c r="AE71" s="70"/>
      <c r="AF71" s="69">
        <f>IF(AE71,LOOKUP(AE71,{1;2;3;4;5;6;7;8;9;10;11;12;13;14;15;16;17;18;19;20;21},{30;25;21;18;16;15;14;13;12;11;10;9;8;7;6;5;4;3;2;1;0}),0)</f>
        <v>0</v>
      </c>
      <c r="AG71" s="72">
        <v>20</v>
      </c>
      <c r="AH71" s="67">
        <f>IF(AG71,LOOKUP(AG71,{1;2;3;4;5;6;7;8;9;10;11;12;13;14;15;16;17;18;19;20;21},{30;25;21;18;16;15;14;13;12;11;10;9;8;7;6;5;4;3;2;1;0}),0)</f>
        <v>1</v>
      </c>
      <c r="AI71" s="72">
        <v>16</v>
      </c>
      <c r="AJ71" s="69">
        <f>IF(AI71,LOOKUP(AI71,{1;2;3;4;5;6;7;8;9;10;11;12;13;14;15;16;17;18;19;20;21},{30;25;21;18;16;15;14;13;12;11;10;9;8;7;6;5;4;3;2;1;0}),0)</f>
        <v>5</v>
      </c>
      <c r="AK71" s="72">
        <v>16</v>
      </c>
      <c r="AL71" s="69">
        <f>IF(AK71,LOOKUP(AK71,{1;2;3;4;5;6;7;8;9;10;11;12;13;14;15;16;17;18;19;20;21},{15;12.5;10.5;9;8;7.5;7;6.5;6;5.5;5;4.5;4;3.5;3;2.5;2;1.5;1;0.5;0}),0)</f>
        <v>2.5</v>
      </c>
      <c r="AM71" s="72">
        <v>16</v>
      </c>
      <c r="AN71" s="73">
        <f>IF(AM71,LOOKUP(AM71,{1;2;3;4;5;6;7;8;9;10;11;12;13;14;15;16;17;18;19;20;21},{15;12.5;10.5;9;8;7.5;7;6.5;6;5.5;5;4.5;4;3.5;3;2.5;2;1.5;1;0.5;0}),0)</f>
        <v>2.5</v>
      </c>
      <c r="AO71" s="70"/>
      <c r="AP71" s="67">
        <f>IF(AO71,LOOKUP(AO71,{1;2;3;4;5;6;7;8;9;10;11;12;13;14;15;16;17;18;19;20;21},{30;25;21;18;16;15;14;13;12;11;10;9;8;7;6;5;4;3;2;1;0}),0)</f>
        <v>0</v>
      </c>
      <c r="AQ71" s="70"/>
      <c r="AR71" s="69">
        <f>IF(AQ71,LOOKUP(AQ71,{1;2;3;4;5;6;7;8;9;10;11;12;13;14;15;16;17;18;19;20;21},{30;25;21;18;16;15;14;13;12;11;10;9;8;7;6;5;4;3;2;1;0}),0)</f>
        <v>0</v>
      </c>
      <c r="AS71" s="70"/>
      <c r="AT71" s="69">
        <f>IF(AS71,LOOKUP(AS71,{1;2;3;4;5;6;7;8;9;10;11;12;13;14;15;16;17;18;19;20;21},{30;25;21;18;16;15;14;13;12;11;10;9;8;7;6;5;4;3;2;1;0}),0)</f>
        <v>0</v>
      </c>
      <c r="AU71" s="70"/>
      <c r="AV71" s="69">
        <f>IF(AU71,LOOKUP(AU71,{1;2;3;4;5;6;7;8;9;10;11;12;13;14;15;16;17;18;19;20;21},{30;25;21;18;16;15;14;13;12;11;10;9;8;7;6;5;4;3;2;1;0}),0)</f>
        <v>0</v>
      </c>
      <c r="AW71" s="70"/>
      <c r="AX71" s="74">
        <f>IF(AW71,LOOKUP(AW71,{1;2;3;4;5;6;7;8;9;10;11;12;13;14;15;16;17;18;19;20;21},{60;50;42;36;32;30;28;26;24;22;20;18;16;14;12;10;8;6;4;2;0}),0)</f>
        <v>0</v>
      </c>
      <c r="AY71" s="70"/>
      <c r="AZ71" s="71">
        <f>IF(AY71,LOOKUP(AY71,{1;2;3;4;5;6;7;8;9;10;11;12;13;14;15;16;17;18;19;20;21},{60;50;42;36;32;30;28;26;24;22;20;18;16;14;12;10;8;6;4;2;0}),0)</f>
        <v>0</v>
      </c>
      <c r="BA71" s="70"/>
      <c r="BB71" s="71">
        <f>IF(BA71,LOOKUP(BA71,{1;2;3;4;5;6;7;8;9;10;11;12;13;14;15;16;17;18;19;20;21},{60;50;42;36;32;30;28;26;24;22;20;18;16;14;12;10;8;6;4;2;0}),0)</f>
        <v>0</v>
      </c>
      <c r="BC71" s="109">
        <f t="shared" ref="BC71:BC134" si="18">BB71+AB71+Z71+X71+V71</f>
        <v>0</v>
      </c>
    </row>
    <row r="72" spans="1:55" s="108" customFormat="1" ht="16" customHeight="1" x14ac:dyDescent="0.2">
      <c r="A72" s="130">
        <f t="shared" si="13"/>
        <v>66</v>
      </c>
      <c r="B72" s="127">
        <v>3105105</v>
      </c>
      <c r="C72" s="63" t="s">
        <v>449</v>
      </c>
      <c r="D72" s="125" t="s">
        <v>450</v>
      </c>
      <c r="E72" s="125" t="str">
        <f t="shared" si="14"/>
        <v>AndreaDUPONT</v>
      </c>
      <c r="F72" s="126">
        <v>2017</v>
      </c>
      <c r="G72" s="127">
        <v>1980</v>
      </c>
      <c r="H72" s="63" t="str">
        <f t="shared" si="12"/>
        <v>SR</v>
      </c>
      <c r="I72" s="64">
        <f t="shared" si="15"/>
        <v>11</v>
      </c>
      <c r="J72" s="46">
        <f t="shared" si="16"/>
        <v>11</v>
      </c>
      <c r="K72" s="65">
        <f t="shared" si="17"/>
        <v>0</v>
      </c>
      <c r="M72" s="70"/>
      <c r="N72" s="67">
        <f>IF(M72,LOOKUP(M72,{1;2;3;4;5;6;7;8;9;10;11;12;13;14;15;16;17;18;19;20;21},{30;25;21;18;16;15;14;13;12;11;10;9;8;7;6;5;4;3;2;1;0}),0)</f>
        <v>0</v>
      </c>
      <c r="O72" s="70"/>
      <c r="P72" s="69">
        <f>IF(O72,LOOKUP(O72,{1;2;3;4;5;6;7;8;9;10;11;12;13;14;15;16;17;18;19;20;21},{30;25;21;18;16;15;14;13;12;11;10;9;8;7;6;5;4;3;2;1;0}),0)</f>
        <v>0</v>
      </c>
      <c r="Q72" s="72">
        <v>10</v>
      </c>
      <c r="R72" s="67">
        <f>IF(Q72,LOOKUP(Q72,{1;2;3;4;5;6;7;8;9;10;11;12;13;14;15;16;17;18;19;20;21},{30;25;21;18;16;15;14;13;12;11;10;9;8;7;6;5;4;3;2;1;0}),0)</f>
        <v>11</v>
      </c>
      <c r="S72" s="70"/>
      <c r="T72" s="69">
        <f>IF(S72,LOOKUP(S72,{1;2;3;4;5;6;7;8;9;10;11;12;13;14;15;16;17;18;19;20;21},{30;25;21;18;16;15;14;13;12;11;10;9;8;7;6;5;4;3;2;1;0}),0)</f>
        <v>0</v>
      </c>
      <c r="U72" s="70"/>
      <c r="V72" s="71">
        <f>IF(U72,LOOKUP(U72,{1;2;3;4;5;6;7;8;9;10;11;12;13;14;15;16;17;18;19;20;21},{60;50;42;36;32;30;28;26;24;22;20;18;16;14;12;10;8;6;4;2;0}),0)</f>
        <v>0</v>
      </c>
      <c r="W72" s="70"/>
      <c r="X72" s="67">
        <f>IF(W72,LOOKUP(W72,{1;2;3;4;5;6;7;8;9;10;11;12;13;14;15;16;17;18;19;20;21},{60;50;42;36;32;30;28;26;24;22;20;18;16;14;12;10;8;6;4;2;0}),0)</f>
        <v>0</v>
      </c>
      <c r="Y72" s="70"/>
      <c r="Z72" s="71">
        <f>IF(Y72,LOOKUP(Y72,{1;2;3;4;5;6;7;8;9;10;11;12;13;14;15;16;17;18;19;20;21},{60;50;42;36;32;30;28;26;24;22;20;18;16;14;12;10;8;6;4;2;0}),0)</f>
        <v>0</v>
      </c>
      <c r="AA72" s="70"/>
      <c r="AB72" s="67">
        <f>IF(AA72,LOOKUP(AA72,{1;2;3;4;5;6;7;8;9;10;11;12;13;14;15;16;17;18;19;20;21},{60;50;42;36;32;30;28;26;24;22;20;18;16;14;12;10;8;6;4;2;0}),0)</f>
        <v>0</v>
      </c>
      <c r="AC72" s="70"/>
      <c r="AD72" s="67">
        <f>IF(AC72,LOOKUP(AC72,{1;2;3;4;5;6;7;8;9;10;11;12;13;14;15;16;17;18;19;20;21},{30;25;21;18;16;15;14;13;12;11;10;9;8;7;6;5;4;3;2;1;0}),0)</f>
        <v>0</v>
      </c>
      <c r="AE72" s="70"/>
      <c r="AF72" s="69">
        <f>IF(AE72,LOOKUP(AE72,{1;2;3;4;5;6;7;8;9;10;11;12;13;14;15;16;17;18;19;20;21},{30;25;21;18;16;15;14;13;12;11;10;9;8;7;6;5;4;3;2;1;0}),0)</f>
        <v>0</v>
      </c>
      <c r="AG72" s="70"/>
      <c r="AH72" s="67">
        <f>IF(AG72,LOOKUP(AG72,{1;2;3;4;5;6;7;8;9;10;11;12;13;14;15;16;17;18;19;20;21},{30;25;21;18;16;15;14;13;12;11;10;9;8;7;6;5;4;3;2;1;0}),0)</f>
        <v>0</v>
      </c>
      <c r="AI72" s="70"/>
      <c r="AJ72" s="69">
        <f>IF(AI72,LOOKUP(AI72,{1;2;3;4;5;6;7;8;9;10;11;12;13;14;15;16;17;18;19;20;21},{30;25;21;18;16;15;14;13;12;11;10;9;8;7;6;5;4;3;2;1;0}),0)</f>
        <v>0</v>
      </c>
      <c r="AK72" s="70"/>
      <c r="AL72" s="69">
        <f>IF(AK72,LOOKUP(AK72,{1;2;3;4;5;6;7;8;9;10;11;12;13;14;15;16;17;18;19;20;21},{15;12.5;10.5;9;8;7.5;7;6.5;6;5.5;5;4.5;4;3.5;3;2.5;2;1.5;1;0.5;0}),0)</f>
        <v>0</v>
      </c>
      <c r="AM72" s="70"/>
      <c r="AN72" s="73">
        <f>IF(AM72,LOOKUP(AM72,{1;2;3;4;5;6;7;8;9;10;11;12;13;14;15;16;17;18;19;20;21},{15;12.5;10.5;9;8;7.5;7;6.5;6;5.5;5;4.5;4;3.5;3;2.5;2;1.5;1;0.5;0}),0)</f>
        <v>0</v>
      </c>
      <c r="AO72" s="70"/>
      <c r="AP72" s="67">
        <f>IF(AO72,LOOKUP(AO72,{1;2;3;4;5;6;7;8;9;10;11;12;13;14;15;16;17;18;19;20;21},{30;25;21;18;16;15;14;13;12;11;10;9;8;7;6;5;4;3;2;1;0}),0)</f>
        <v>0</v>
      </c>
      <c r="AQ72" s="70"/>
      <c r="AR72" s="69">
        <f>IF(AQ72,LOOKUP(AQ72,{1;2;3;4;5;6;7;8;9;10;11;12;13;14;15;16;17;18;19;20;21},{30;25;21;18;16;15;14;13;12;11;10;9;8;7;6;5;4;3;2;1;0}),0)</f>
        <v>0</v>
      </c>
      <c r="AS72" s="70"/>
      <c r="AT72" s="69">
        <f>IF(AS72,LOOKUP(AS72,{1;2;3;4;5;6;7;8;9;10;11;12;13;14;15;16;17;18;19;20;21},{30;25;21;18;16;15;14;13;12;11;10;9;8;7;6;5;4;3;2;1;0}),0)</f>
        <v>0</v>
      </c>
      <c r="AU72" s="70"/>
      <c r="AV72" s="69">
        <f>IF(AU72,LOOKUP(AU72,{1;2;3;4;5;6;7;8;9;10;11;12;13;14;15;16;17;18;19;20;21},{30;25;21;18;16;15;14;13;12;11;10;9;8;7;6;5;4;3;2;1;0}),0)</f>
        <v>0</v>
      </c>
      <c r="AW72" s="70"/>
      <c r="AX72" s="74">
        <f>IF(AW72,LOOKUP(AW72,{1;2;3;4;5;6;7;8;9;10;11;12;13;14;15;16;17;18;19;20;21},{60;50;42;36;32;30;28;26;24;22;20;18;16;14;12;10;8;6;4;2;0}),0)</f>
        <v>0</v>
      </c>
      <c r="AY72" s="70"/>
      <c r="AZ72" s="71">
        <f>IF(AY72,LOOKUP(AY72,{1;2;3;4;5;6;7;8;9;10;11;12;13;14;15;16;17;18;19;20;21},{60;50;42;36;32;30;28;26;24;22;20;18;16;14;12;10;8;6;4;2;0}),0)</f>
        <v>0</v>
      </c>
      <c r="BA72" s="70"/>
      <c r="BB72" s="71">
        <f>IF(BA72,LOOKUP(BA72,{1;2;3;4;5;6;7;8;9;10;11;12;13;14;15;16;17;18;19;20;21},{60;50;42;36;32;30;28;26;24;22;20;18;16;14;12;10;8;6;4;2;0}),0)</f>
        <v>0</v>
      </c>
      <c r="BC72" s="109">
        <f t="shared" si="18"/>
        <v>0</v>
      </c>
    </row>
    <row r="73" spans="1:55" s="108" customFormat="1" ht="16" customHeight="1" x14ac:dyDescent="0.2">
      <c r="A73" s="130">
        <f t="shared" si="13"/>
        <v>66</v>
      </c>
      <c r="B73" s="127"/>
      <c r="C73" s="63" t="s">
        <v>427</v>
      </c>
      <c r="D73" s="125" t="s">
        <v>451</v>
      </c>
      <c r="E73" s="125" t="str">
        <f t="shared" si="14"/>
        <v>SarahGoble</v>
      </c>
      <c r="F73" s="134"/>
      <c r="G73" s="127"/>
      <c r="H73" s="63" t="str">
        <f t="shared" si="12"/>
        <v/>
      </c>
      <c r="I73" s="64">
        <f t="shared" si="15"/>
        <v>11</v>
      </c>
      <c r="J73" s="46">
        <f t="shared" si="16"/>
        <v>0</v>
      </c>
      <c r="K73" s="65">
        <f t="shared" si="17"/>
        <v>11</v>
      </c>
      <c r="M73" s="70"/>
      <c r="N73" s="67">
        <f>IF(M73,LOOKUP(M73,{1;2;3;4;5;6;7;8;9;10;11;12;13;14;15;16;17;18;19;20;21},{30;25;21;18;16;15;14;13;12;11;10;9;8;7;6;5;4;3;2;1;0}),0)</f>
        <v>0</v>
      </c>
      <c r="O73" s="70"/>
      <c r="P73" s="69">
        <f>IF(O73,LOOKUP(O73,{1;2;3;4;5;6;7;8;9;10;11;12;13;14;15;16;17;18;19;20;21},{30;25;21;18;16;15;14;13;12;11;10;9;8;7;6;5;4;3;2;1;0}),0)</f>
        <v>0</v>
      </c>
      <c r="Q73" s="70"/>
      <c r="R73" s="67">
        <f>IF(Q73,LOOKUP(Q73,{1;2;3;4;5;6;7;8;9;10;11;12;13;14;15;16;17;18;19;20;21},{30;25;21;18;16;15;14;13;12;11;10;9;8;7;6;5;4;3;2;1;0}),0)</f>
        <v>0</v>
      </c>
      <c r="S73" s="70"/>
      <c r="T73" s="69">
        <f>IF(S73,LOOKUP(S73,{1;2;3;4;5;6;7;8;9;10;11;12;13;14;15;16;17;18;19;20;21},{30;25;21;18;16;15;14;13;12;11;10;9;8;7;6;5;4;3;2;1;0}),0)</f>
        <v>0</v>
      </c>
      <c r="U73" s="70"/>
      <c r="V73" s="71">
        <f>IF(U73,LOOKUP(U73,{1;2;3;4;5;6;7;8;9;10;11;12;13;14;15;16;17;18;19;20;21},{60;50;42;36;32;30;28;26;24;22;20;18;16;14;12;10;8;6;4;2;0}),0)</f>
        <v>0</v>
      </c>
      <c r="W73" s="70"/>
      <c r="X73" s="67">
        <f>IF(W73,LOOKUP(W73,{1;2;3;4;5;6;7;8;9;10;11;12;13;14;15;16;17;18;19;20;21},{60;50;42;36;32;30;28;26;24;22;20;18;16;14;12;10;8;6;4;2;0}),0)</f>
        <v>0</v>
      </c>
      <c r="Y73" s="70"/>
      <c r="Z73" s="71">
        <f>IF(Y73,LOOKUP(Y73,{1;2;3;4;5;6;7;8;9;10;11;12;13;14;15;16;17;18;19;20;21},{60;50;42;36;32;30;28;26;24;22;20;18;16;14;12;10;8;6;4;2;0}),0)</f>
        <v>0</v>
      </c>
      <c r="AA73" s="70"/>
      <c r="AB73" s="67">
        <f>IF(AA73,LOOKUP(AA73,{1;2;3;4;5;6;7;8;9;10;11;12;13;14;15;16;17;18;19;20;21},{60;50;42;36;32;30;28;26;24;22;20;18;16;14;12;10;8;6;4;2;0}),0)</f>
        <v>0</v>
      </c>
      <c r="AC73" s="70"/>
      <c r="AD73" s="67">
        <f>IF(AC73,LOOKUP(AC73,{1;2;3;4;5;6;7;8;9;10;11;12;13;14;15;16;17;18;19;20;21},{30;25;21;18;16;15;14;13;12;11;10;9;8;7;6;5;4;3;2;1;0}),0)</f>
        <v>0</v>
      </c>
      <c r="AE73" s="70"/>
      <c r="AF73" s="69">
        <f>IF(AE73,LOOKUP(AE73,{1;2;3;4;5;6;7;8;9;10;11;12;13;14;15;16;17;18;19;20;21},{30;25;21;18;16;15;14;13;12;11;10;9;8;7;6;5;4;3;2;1;0}),0)</f>
        <v>0</v>
      </c>
      <c r="AG73" s="70"/>
      <c r="AH73" s="67">
        <f>IF(AG73,LOOKUP(AG73,{1;2;3;4;5;6;7;8;9;10;11;12;13;14;15;16;17;18;19;20;21},{30;25;21;18;16;15;14;13;12;11;10;9;8;7;6;5;4;3;2;1;0}),0)</f>
        <v>0</v>
      </c>
      <c r="AI73" s="70"/>
      <c r="AJ73" s="69">
        <f>IF(AI73,LOOKUP(AI73,{1;2;3;4;5;6;7;8;9;10;11;12;13;14;15;16;17;18;19;20;21},{30;25;21;18;16;15;14;13;12;11;10;9;8;7;6;5;4;3;2;1;0}),0)</f>
        <v>0</v>
      </c>
      <c r="AK73" s="70"/>
      <c r="AL73" s="69">
        <f>IF(AK73,LOOKUP(AK73,{1;2;3;4;5;6;7;8;9;10;11;12;13;14;15;16;17;18;19;20;21},{15;12.5;10.5;9;8;7.5;7;6.5;6;5.5;5;4.5;4;3.5;3;2.5;2;1.5;1;0.5;0}),0)</f>
        <v>0</v>
      </c>
      <c r="AM73" s="70"/>
      <c r="AN73" s="73">
        <f>IF(AM73,LOOKUP(AM73,{1;2;3;4;5;6;7;8;9;10;11;12;13;14;15;16;17;18;19;20;21},{15;12.5;10.5;9;8;7.5;7;6.5;6;5.5;5;4.5;4;3.5;3;2.5;2;1.5;1;0.5;0}),0)</f>
        <v>0</v>
      </c>
      <c r="AO73" s="70"/>
      <c r="AP73" s="67">
        <f>IF(AO73,LOOKUP(AO73,{1;2;3;4;5;6;7;8;9;10;11;12;13;14;15;16;17;18;19;20;21},{30;25;21;18;16;15;14;13;12;11;10;9;8;7;6;5;4;3;2;1;0}),0)</f>
        <v>0</v>
      </c>
      <c r="AQ73" s="72">
        <v>17</v>
      </c>
      <c r="AR73" s="69">
        <f>IF(AQ73,LOOKUP(AQ73,{1;2;3;4;5;6;7;8;9;10;11;12;13;14;15;16;17;18;19;20;21},{30;25;21;18;16;15;14;13;12;11;10;9;8;7;6;5;4;3;2;1;0}),0)</f>
        <v>4</v>
      </c>
      <c r="AS73" s="72">
        <v>14</v>
      </c>
      <c r="AT73" s="69">
        <f>IF(AS73,LOOKUP(AS73,{1;2;3;4;5;6;7;8;9;10;11;12;13;14;15;16;17;18;19;20;21},{30;25;21;18;16;15;14;13;12;11;10;9;8;7;6;5;4;3;2;1;0}),0)</f>
        <v>7</v>
      </c>
      <c r="AU73" s="70"/>
      <c r="AV73" s="69">
        <f>IF(AU73,LOOKUP(AU73,{1;2;3;4;5;6;7;8;9;10;11;12;13;14;15;16;17;18;19;20;21},{30;25;21;18;16;15;14;13;12;11;10;9;8;7;6;5;4;3;2;1;0}),0)</f>
        <v>0</v>
      </c>
      <c r="AW73" s="70"/>
      <c r="AX73" s="74">
        <f>IF(AW73,LOOKUP(AW73,{1;2;3;4;5;6;7;8;9;10;11;12;13;14;15;16;17;18;19;20;21},{60;50;42;36;32;30;28;26;24;22;20;18;16;14;12;10;8;6;4;2;0}),0)</f>
        <v>0</v>
      </c>
      <c r="AY73" s="70"/>
      <c r="AZ73" s="71">
        <f>IF(AY73,LOOKUP(AY73,{1;2;3;4;5;6;7;8;9;10;11;12;13;14;15;16;17;18;19;20;21},{60;50;42;36;32;30;28;26;24;22;20;18;16;14;12;10;8;6;4;2;0}),0)</f>
        <v>0</v>
      </c>
      <c r="BA73" s="70"/>
      <c r="BB73" s="71">
        <f>IF(BA73,LOOKUP(BA73,{1;2;3;4;5;6;7;8;9;10;11;12;13;14;15;16;17;18;19;20;21},{60;50;42;36;32;30;28;26;24;22;20;18;16;14;12;10;8;6;4;2;0}),0)</f>
        <v>0</v>
      </c>
      <c r="BC73" s="109">
        <f t="shared" si="18"/>
        <v>0</v>
      </c>
    </row>
    <row r="74" spans="1:55" s="108" customFormat="1" ht="16" customHeight="1" x14ac:dyDescent="0.2">
      <c r="A74" s="57">
        <f t="shared" si="13"/>
        <v>66</v>
      </c>
      <c r="C74" s="63" t="s">
        <v>452</v>
      </c>
      <c r="D74" s="63" t="s">
        <v>453</v>
      </c>
      <c r="E74" s="125" t="str">
        <f t="shared" si="14"/>
        <v>LauraMcCabe</v>
      </c>
      <c r="F74" s="82"/>
      <c r="H74" s="63" t="str">
        <f t="shared" si="12"/>
        <v/>
      </c>
      <c r="I74" s="64">
        <f t="shared" si="15"/>
        <v>11</v>
      </c>
      <c r="J74" s="46">
        <f t="shared" si="16"/>
        <v>0</v>
      </c>
      <c r="K74" s="65">
        <f t="shared" si="17"/>
        <v>11</v>
      </c>
      <c r="M74" s="70"/>
      <c r="N74" s="67">
        <f>IF(M74,LOOKUP(M74,{1;2;3;4;5;6;7;8;9;10;11;12;13;14;15;16;17;18;19;20;21},{30;25;21;18;16;15;14;13;12;11;10;9;8;7;6;5;4;3;2;1;0}),0)</f>
        <v>0</v>
      </c>
      <c r="O74" s="70"/>
      <c r="P74" s="69">
        <f>IF(O74,LOOKUP(O74,{1;2;3;4;5;6;7;8;9;10;11;12;13;14;15;16;17;18;19;20;21},{30;25;21;18;16;15;14;13;12;11;10;9;8;7;6;5;4;3;2;1;0}),0)</f>
        <v>0</v>
      </c>
      <c r="Q74" s="70"/>
      <c r="R74" s="67">
        <f>IF(Q74,LOOKUP(Q74,{1;2;3;4;5;6;7;8;9;10;11;12;13;14;15;16;17;18;19;20;21},{30;25;21;18;16;15;14;13;12;11;10;9;8;7;6;5;4;3;2;1;0}),0)</f>
        <v>0</v>
      </c>
      <c r="S74" s="70"/>
      <c r="T74" s="69">
        <f>IF(S74,LOOKUP(S74,{1;2;3;4;5;6;7;8;9;10;11;12;13;14;15;16;17;18;19;20;21},{30;25;21;18;16;15;14;13;12;11;10;9;8;7;6;5;4;3;2;1;0}),0)</f>
        <v>0</v>
      </c>
      <c r="U74" s="70"/>
      <c r="V74" s="71">
        <f>IF(U74,LOOKUP(U74,{1;2;3;4;5;6;7;8;9;10;11;12;13;14;15;16;17;18;19;20;21},{60;50;42;36;32;30;28;26;24;22;20;18;16;14;12;10;8;6;4;2;0}),0)</f>
        <v>0</v>
      </c>
      <c r="W74" s="70"/>
      <c r="X74" s="67">
        <f>IF(W74,LOOKUP(W74,{1;2;3;4;5;6;7;8;9;10;11;12;13;14;15;16;17;18;19;20;21},{60;50;42;36;32;30;28;26;24;22;20;18;16;14;12;10;8;6;4;2;0}),0)</f>
        <v>0</v>
      </c>
      <c r="Y74" s="70"/>
      <c r="Z74" s="71">
        <f>IF(Y74,LOOKUP(Y74,{1;2;3;4;5;6;7;8;9;10;11;12;13;14;15;16;17;18;19;20;21},{60;50;42;36;32;30;28;26;24;22;20;18;16;14;12;10;8;6;4;2;0}),0)</f>
        <v>0</v>
      </c>
      <c r="AA74" s="70"/>
      <c r="AB74" s="67">
        <f>IF(AA74,LOOKUP(AA74,{1;2;3;4;5;6;7;8;9;10;11;12;13;14;15;16;17;18;19;20;21},{60;50;42;36;32;30;28;26;24;22;20;18;16;14;12;10;8;6;4;2;0}),0)</f>
        <v>0</v>
      </c>
      <c r="AC74" s="70"/>
      <c r="AD74" s="67">
        <f>IF(AC74,LOOKUP(AC74,{1;2;3;4;5;6;7;8;9;10;11;12;13;14;15;16;17;18;19;20;21},{30;25;21;18;16;15;14;13;12;11;10;9;8;7;6;5;4;3;2;1;0}),0)</f>
        <v>0</v>
      </c>
      <c r="AE74" s="70"/>
      <c r="AF74" s="69">
        <f>IF(AE74,LOOKUP(AE74,{1;2;3;4;5;6;7;8;9;10;11;12;13;14;15;16;17;18;19;20;21},{30;25;21;18;16;15;14;13;12;11;10;9;8;7;6;5;4;3;2;1;0}),0)</f>
        <v>0</v>
      </c>
      <c r="AG74" s="70"/>
      <c r="AH74" s="67">
        <f>IF(AG74,LOOKUP(AG74,{1;2;3;4;5;6;7;8;9;10;11;12;13;14;15;16;17;18;19;20;21},{30;25;21;18;16;15;14;13;12;11;10;9;8;7;6;5;4;3;2;1;0}),0)</f>
        <v>0</v>
      </c>
      <c r="AI74" s="70"/>
      <c r="AJ74" s="69">
        <f>IF(AI74,LOOKUP(AI74,{1;2;3;4;5;6;7;8;9;10;11;12;13;14;15;16;17;18;19;20;21},{30;25;21;18;16;15;14;13;12;11;10;9;8;7;6;5;4;3;2;1;0}),0)</f>
        <v>0</v>
      </c>
      <c r="AK74" s="70"/>
      <c r="AL74" s="69">
        <f>IF(AK74,LOOKUP(AK74,{1;2;3;4;5;6;7;8;9;10;11;12;13;14;15;16;17;18;19;20;21},{15;12.5;10.5;9;8;7.5;7;6.5;6;5.5;5;4.5;4;3.5;3;2.5;2;1.5;1;0.5;0}),0)</f>
        <v>0</v>
      </c>
      <c r="AM74" s="70"/>
      <c r="AN74" s="73">
        <f>IF(AM74,LOOKUP(AM74,{1;2;3;4;5;6;7;8;9;10;11;12;13;14;15;16;17;18;19;20;21},{15;12.5;10.5;9;8;7.5;7;6.5;6;5.5;5;4.5;4;3.5;3;2.5;2;1.5;1;0.5;0}),0)</f>
        <v>0</v>
      </c>
      <c r="AO74" s="70"/>
      <c r="AP74" s="67">
        <f>IF(AO74,LOOKUP(AO74,{1;2;3;4;5;6;7;8;9;10;11;12;13;14;15;16;17;18;19;20;21},{30;25;21;18;16;15;14;13;12;11;10;9;8;7;6;5;4;3;2;1;0}),0)</f>
        <v>0</v>
      </c>
      <c r="AQ74" s="70"/>
      <c r="AR74" s="69">
        <f>IF(AQ74,LOOKUP(AQ74,{1;2;3;4;5;6;7;8;9;10;11;12;13;14;15;16;17;18;19;20;21},{30;25;21;18;16;15;14;13;12;11;10;9;8;7;6;5;4;3;2;1;0}),0)</f>
        <v>0</v>
      </c>
      <c r="AS74" s="70"/>
      <c r="AT74" s="69">
        <f>IF(AS74,LOOKUP(AS74,{1;2;3;4;5;6;7;8;9;10;11;12;13;14;15;16;17;18;19;20;21},{30;25;21;18;16;15;14;13;12;11;10;9;8;7;6;5;4;3;2;1;0}),0)</f>
        <v>0</v>
      </c>
      <c r="AU74" s="72">
        <v>10</v>
      </c>
      <c r="AV74" s="69">
        <f>IF(AU74,LOOKUP(AU74,{1;2;3;4;5;6;7;8;9;10;11;12;13;14;15;16;17;18;19;20;21},{30;25;21;18;16;15;14;13;12;11;10;9;8;7;6;5;4;3;2;1;0}),0)</f>
        <v>11</v>
      </c>
      <c r="AW74" s="70"/>
      <c r="AX74" s="74">
        <f>IF(AW74,LOOKUP(AW74,{1;2;3;4;5;6;7;8;9;10;11;12;13;14;15;16;17;18;19;20;21},{60;50;42;36;32;30;28;26;24;22;20;18;16;14;12;10;8;6;4;2;0}),0)</f>
        <v>0</v>
      </c>
      <c r="AY74" s="70"/>
      <c r="AZ74" s="71">
        <f>IF(AY74,LOOKUP(AY74,{1;2;3;4;5;6;7;8;9;10;11;12;13;14;15;16;17;18;19;20;21},{60;50;42;36;32;30;28;26;24;22;20;18;16;14;12;10;8;6;4;2;0}),0)</f>
        <v>0</v>
      </c>
      <c r="BA74" s="70"/>
      <c r="BB74" s="71">
        <f>IF(BA74,LOOKUP(BA74,{1;2;3;4;5;6;7;8;9;10;11;12;13;14;15;16;17;18;19;20;21},{60;50;42;36;32;30;28;26;24;22;20;18;16;14;12;10;8;6;4;2;0}),0)</f>
        <v>0</v>
      </c>
      <c r="BC74" s="109">
        <f t="shared" si="18"/>
        <v>0</v>
      </c>
    </row>
    <row r="75" spans="1:55" s="108" customFormat="1" ht="16" customHeight="1" x14ac:dyDescent="0.2">
      <c r="A75" s="130">
        <f t="shared" si="13"/>
        <v>66</v>
      </c>
      <c r="C75" s="63" t="s">
        <v>461</v>
      </c>
      <c r="D75" s="125" t="s">
        <v>462</v>
      </c>
      <c r="E75" s="125" t="str">
        <f t="shared" si="14"/>
        <v>EvelinaSutro</v>
      </c>
      <c r="F75" s="134"/>
      <c r="H75" s="129" t="str">
        <f t="shared" si="12"/>
        <v/>
      </c>
      <c r="I75" s="64">
        <f t="shared" si="15"/>
        <v>11</v>
      </c>
      <c r="J75" s="46">
        <f t="shared" si="16"/>
        <v>0</v>
      </c>
      <c r="K75" s="65">
        <f t="shared" si="17"/>
        <v>11</v>
      </c>
      <c r="M75" s="70"/>
      <c r="N75" s="67">
        <f>IF(M75,LOOKUP(M75,{1;2;3;4;5;6;7;8;9;10;11;12;13;14;15;16;17;18;19;20;21},{30;25;21;18;16;15;14;13;12;11;10;9;8;7;6;5;4;3;2;1;0}),0)</f>
        <v>0</v>
      </c>
      <c r="O75" s="70"/>
      <c r="P75" s="69">
        <f>IF(O75,LOOKUP(O75,{1;2;3;4;5;6;7;8;9;10;11;12;13;14;15;16;17;18;19;20;21},{30;25;21;18;16;15;14;13;12;11;10;9;8;7;6;5;4;3;2;1;0}),0)</f>
        <v>0</v>
      </c>
      <c r="Q75" s="70"/>
      <c r="R75" s="67">
        <f>IF(Q75,LOOKUP(Q75,{1;2;3;4;5;6;7;8;9;10;11;12;13;14;15;16;17;18;19;20;21},{30;25;21;18;16;15;14;13;12;11;10;9;8;7;6;5;4;3;2;1;0}),0)</f>
        <v>0</v>
      </c>
      <c r="S75" s="70"/>
      <c r="T75" s="69">
        <f>IF(S75,LOOKUP(S75,{1;2;3;4;5;6;7;8;9;10;11;12;13;14;15;16;17;18;19;20;21},{30;25;21;18;16;15;14;13;12;11;10;9;8;7;6;5;4;3;2;1;0}),0)</f>
        <v>0</v>
      </c>
      <c r="U75" s="70"/>
      <c r="V75" s="71">
        <f>IF(U75,LOOKUP(U75,{1;2;3;4;5;6;7;8;9;10;11;12;13;14;15;16;17;18;19;20;21},{60;50;42;36;32;30;28;26;24;22;20;18;16;14;12;10;8;6;4;2;0}),0)</f>
        <v>0</v>
      </c>
      <c r="W75" s="70"/>
      <c r="X75" s="67">
        <f>IF(W75,LOOKUP(W75,{1;2;3;4;5;6;7;8;9;10;11;12;13;14;15;16;17;18;19;20;21},{60;50;42;36;32;30;28;26;24;22;20;18;16;14;12;10;8;6;4;2;0}),0)</f>
        <v>0</v>
      </c>
      <c r="Y75" s="70"/>
      <c r="Z75" s="71">
        <f>IF(Y75,LOOKUP(Y75,{1;2;3;4;5;6;7;8;9;10;11;12;13;14;15;16;17;18;19;20;21},{60;50;42;36;32;30;28;26;24;22;20;18;16;14;12;10;8;6;4;2;0}),0)</f>
        <v>0</v>
      </c>
      <c r="AA75" s="70"/>
      <c r="AB75" s="67">
        <f>IF(AA75,LOOKUP(AA75,{1;2;3;4;5;6;7;8;9;10;11;12;13;14;15;16;17;18;19;20;21},{60;50;42;36;32;30;28;26;24;22;20;18;16;14;12;10;8;6;4;2;0}),0)</f>
        <v>0</v>
      </c>
      <c r="AC75" s="70"/>
      <c r="AD75" s="67">
        <f>IF(AC75,LOOKUP(AC75,{1;2;3;4;5;6;7;8;9;10;11;12;13;14;15;16;17;18;19;20;21},{30;25;21;18;16;15;14;13;12;11;10;9;8;7;6;5;4;3;2;1;0}),0)</f>
        <v>0</v>
      </c>
      <c r="AE75" s="72">
        <v>12</v>
      </c>
      <c r="AF75" s="69">
        <f>IF(AE75,LOOKUP(AE75,{1;2;3;4;5;6;7;8;9;10;11;12;13;14;15;16;17;18;19;20;21},{30;25;21;18;16;15;14;13;12;11;10;9;8;7;6;5;4;3;2;1;0}),0)</f>
        <v>9</v>
      </c>
      <c r="AG75" s="70"/>
      <c r="AH75" s="67">
        <f>IF(AG75,LOOKUP(AG75,{1;2;3;4;5;6;7;8;9;10;11;12;13;14;15;16;17;18;19;20;21},{30;25;21;18;16;15;14;13;12;11;10;9;8;7;6;5;4;3;2;1;0}),0)</f>
        <v>0</v>
      </c>
      <c r="AI75" s="70"/>
      <c r="AJ75" s="69">
        <f>IF(AI75,LOOKUP(AI75,{1;2;3;4;5;6;7;8;9;10;11;12;13;14;15;16;17;18;19;20;21},{30;25;21;18;16;15;14;13;12;11;10;9;8;7;6;5;4;3;2;1;0}),0)</f>
        <v>0</v>
      </c>
      <c r="AK75" s="70"/>
      <c r="AL75" s="69">
        <f>IF(AK75,LOOKUP(AK75,{1;2;3;4;5;6;7;8;9;10;11;12;13;14;15;16;17;18;19;20;21},{15;12.5;10.5;9;8;7.5;7;6.5;6;5.5;5;4.5;4;3.5;3;2.5;2;1.5;1;0.5;0}),0)</f>
        <v>0</v>
      </c>
      <c r="AM75" s="70"/>
      <c r="AN75" s="73">
        <f>IF(AM75,LOOKUP(AM75,{1;2;3;4;5;6;7;8;9;10;11;12;13;14;15;16;17;18;19;20;21},{15;12.5;10.5;9;8;7.5;7;6.5;6;5.5;5;4.5;4;3.5;3;2.5;2;1.5;1;0.5;0}),0)</f>
        <v>0</v>
      </c>
      <c r="AO75" s="70"/>
      <c r="AP75" s="67">
        <f>IF(AO75,LOOKUP(AO75,{1;2;3;4;5;6;7;8;9;10;11;12;13;14;15;16;17;18;19;20;21},{30;25;21;18;16;15;14;13;12;11;10;9;8;7;6;5;4;3;2;1;0}),0)</f>
        <v>0</v>
      </c>
      <c r="AQ75" s="70"/>
      <c r="AR75" s="69">
        <f>IF(AQ75,LOOKUP(AQ75,{1;2;3;4;5;6;7;8;9;10;11;12;13;14;15;16;17;18;19;20;21},{30;25;21;18;16;15;14;13;12;11;10;9;8;7;6;5;4;3;2;1;0}),0)</f>
        <v>0</v>
      </c>
      <c r="AS75" s="70"/>
      <c r="AT75" s="69">
        <f>IF(AS75,LOOKUP(AS75,{1;2;3;4;5;6;7;8;9;10;11;12;13;14;15;16;17;18;19;20;21},{30;25;21;18;16;15;14;13;12;11;10;9;8;7;6;5;4;3;2;1;0}),0)</f>
        <v>0</v>
      </c>
      <c r="AU75" s="70"/>
      <c r="AV75" s="69">
        <f>IF(AU75,LOOKUP(AU75,{1;2;3;4;5;6;7;8;9;10;11;12;13;14;15;16;17;18;19;20;21},{30;25;21;18;16;15;14;13;12;11;10;9;8;7;6;5;4;3;2;1;0}),0)</f>
        <v>0</v>
      </c>
      <c r="AW75" s="70"/>
      <c r="AX75" s="74">
        <f>IF(AW75,LOOKUP(AW75,{1;2;3;4;5;6;7;8;9;10;11;12;13;14;15;16;17;18;19;20;21},{60;50;42;36;32;30;28;26;24;22;20;18;16;14;12;10;8;6;4;2;0}),0)</f>
        <v>0</v>
      </c>
      <c r="AY75" s="70">
        <v>20</v>
      </c>
      <c r="AZ75" s="71">
        <f>IF(AY75,LOOKUP(AY75,{1;2;3;4;5;6;7;8;9;10;11;12;13;14;15;16;17;18;19;20;21},{60;50;42;36;32;30;28;26;24;22;20;18;16;14;12;10;8;6;4;2;0}),0)</f>
        <v>2</v>
      </c>
      <c r="BA75" s="70"/>
      <c r="BB75" s="71">
        <f>IF(BA75,LOOKUP(BA75,{1;2;3;4;5;6;7;8;9;10;11;12;13;14;15;16;17;18;19;20;21},{60;50;42;36;32;30;28;26;24;22;20;18;16;14;12;10;8;6;4;2;0}),0)</f>
        <v>0</v>
      </c>
      <c r="BC75" s="109">
        <f t="shared" si="18"/>
        <v>0</v>
      </c>
    </row>
    <row r="76" spans="1:55" s="108" customFormat="1" ht="16" customHeight="1" x14ac:dyDescent="0.2">
      <c r="A76" s="130">
        <f t="shared" si="13"/>
        <v>71</v>
      </c>
      <c r="B76" s="127"/>
      <c r="C76" s="63" t="s">
        <v>454</v>
      </c>
      <c r="D76" s="125" t="s">
        <v>455</v>
      </c>
      <c r="E76" s="125" t="str">
        <f t="shared" si="14"/>
        <v>MarianneScherrer</v>
      </c>
      <c r="F76" s="134"/>
      <c r="H76" s="133" t="str">
        <f t="shared" si="12"/>
        <v/>
      </c>
      <c r="I76" s="64">
        <f t="shared" si="15"/>
        <v>10.5</v>
      </c>
      <c r="J76" s="46">
        <f t="shared" si="16"/>
        <v>0</v>
      </c>
      <c r="K76" s="65">
        <f t="shared" si="17"/>
        <v>10.5</v>
      </c>
      <c r="M76" s="70"/>
      <c r="N76" s="67">
        <f>IF(M76,LOOKUP(M76,{1;2;3;4;5;6;7;8;9;10;11;12;13;14;15;16;17;18;19;20;21},{30;25;21;18;16;15;14;13;12;11;10;9;8;7;6;5;4;3;2;1;0}),0)</f>
        <v>0</v>
      </c>
      <c r="O76" s="70"/>
      <c r="P76" s="69">
        <f>IF(O76,LOOKUP(O76,{1;2;3;4;5;6;7;8;9;10;11;12;13;14;15;16;17;18;19;20;21},{30;25;21;18;16;15;14;13;12;11;10;9;8;7;6;5;4;3;2;1;0}),0)</f>
        <v>0</v>
      </c>
      <c r="Q76" s="70"/>
      <c r="R76" s="67">
        <f>IF(Q76,LOOKUP(Q76,{1;2;3;4;5;6;7;8;9;10;11;12;13;14;15;16;17;18;19;20;21},{30;25;21;18;16;15;14;13;12;11;10;9;8;7;6;5;4;3;2;1;0}),0)</f>
        <v>0</v>
      </c>
      <c r="S76" s="70"/>
      <c r="T76" s="69">
        <f>IF(S76,LOOKUP(S76,{1;2;3;4;5;6;7;8;9;10;11;12;13;14;15;16;17;18;19;20;21},{30;25;21;18;16;15;14;13;12;11;10;9;8;7;6;5;4;3;2;1;0}),0)</f>
        <v>0</v>
      </c>
      <c r="U76" s="70"/>
      <c r="V76" s="71">
        <f>IF(U76,LOOKUP(U76,{1;2;3;4;5;6;7;8;9;10;11;12;13;14;15;16;17;18;19;20;21},{60;50;42;36;32;30;28;26;24;22;20;18;16;14;12;10;8;6;4;2;0}),0)</f>
        <v>0</v>
      </c>
      <c r="W76" s="70"/>
      <c r="X76" s="67">
        <f>IF(W76,LOOKUP(W76,{1;2;3;4;5;6;7;8;9;10;11;12;13;14;15;16;17;18;19;20;21},{60;50;42;36;32;30;28;26;24;22;20;18;16;14;12;10;8;6;4;2;0}),0)</f>
        <v>0</v>
      </c>
      <c r="Y76" s="70"/>
      <c r="Z76" s="71">
        <f>IF(Y76,LOOKUP(Y76,{1;2;3;4;5;6;7;8;9;10;11;12;13;14;15;16;17;18;19;20;21},{60;50;42;36;32;30;28;26;24;22;20;18;16;14;12;10;8;6;4;2;0}),0)</f>
        <v>0</v>
      </c>
      <c r="AA76" s="70"/>
      <c r="AB76" s="67">
        <f>IF(AA76,LOOKUP(AA76,{1;2;3;4;5;6;7;8;9;10;11;12;13;14;15;16;17;18;19;20;21},{60;50;42;36;32;30;28;26;24;22;20;18;16;14;12;10;8;6;4;2;0}),0)</f>
        <v>0</v>
      </c>
      <c r="AC76" s="70"/>
      <c r="AD76" s="67">
        <f>IF(AC76,LOOKUP(AC76,{1;2;3;4;5;6;7;8;9;10;11;12;13;14;15;16;17;18;19;20;21},{30;25;21;18;16;15;14;13;12;11;10;9;8;7;6;5;4;3;2;1;0}),0)</f>
        <v>0</v>
      </c>
      <c r="AE76" s="70"/>
      <c r="AF76" s="69">
        <f>IF(AE76,LOOKUP(AE76,{1;2;3;4;5;6;7;8;9;10;11;12;13;14;15;16;17;18;19;20;21},{30;25;21;18;16;15;14;13;12;11;10;9;8;7;6;5;4;3;2;1;0}),0)</f>
        <v>0</v>
      </c>
      <c r="AG76" s="70"/>
      <c r="AH76" s="67">
        <f>IF(AG76,LOOKUP(AG76,{1;2;3;4;5;6;7;8;9;10;11;12;13;14;15;16;17;18;19;20;21},{30;25;21;18;16;15;14;13;12;11;10;9;8;7;6;5;4;3;2;1;0}),0)</f>
        <v>0</v>
      </c>
      <c r="AI76" s="72">
        <v>15</v>
      </c>
      <c r="AJ76" s="69">
        <f>IF(AI76,LOOKUP(AI76,{1;2;3;4;5;6;7;8;9;10;11;12;13;14;15;16;17;18;19;20;21},{30;25;21;18;16;15;14;13;12;11;10;9;8;7;6;5;4;3;2;1;0}),0)</f>
        <v>6</v>
      </c>
      <c r="AK76" s="72">
        <v>18</v>
      </c>
      <c r="AL76" s="69">
        <f>IF(AK76,LOOKUP(AK76,{1;2;3;4;5;6;7;8;9;10;11;12;13;14;15;16;17;18;19;20;21},{15;12.5;10.5;9;8;7.5;7;6.5;6;5.5;5;4.5;4;3.5;3;2.5;2;1.5;1;0.5;0}),0)</f>
        <v>1.5</v>
      </c>
      <c r="AM76" s="72">
        <v>15</v>
      </c>
      <c r="AN76" s="73">
        <f>IF(AM76,LOOKUP(AM76,{1;2;3;4;5;6;7;8;9;10;11;12;13;14;15;16;17;18;19;20;21},{15;12.5;10.5;9;8;7.5;7;6.5;6;5.5;5;4.5;4;3.5;3;2.5;2;1.5;1;0.5;0}),0)</f>
        <v>3</v>
      </c>
      <c r="AO76" s="70"/>
      <c r="AP76" s="67">
        <f>IF(AO76,LOOKUP(AO76,{1;2;3;4;5;6;7;8;9;10;11;12;13;14;15;16;17;18;19;20;21},{30;25;21;18;16;15;14;13;12;11;10;9;8;7;6;5;4;3;2;1;0}),0)</f>
        <v>0</v>
      </c>
      <c r="AQ76" s="70"/>
      <c r="AR76" s="69">
        <f>IF(AQ76,LOOKUP(AQ76,{1;2;3;4;5;6;7;8;9;10;11;12;13;14;15;16;17;18;19;20;21},{30;25;21;18;16;15;14;13;12;11;10;9;8;7;6;5;4;3;2;1;0}),0)</f>
        <v>0</v>
      </c>
      <c r="AS76" s="70"/>
      <c r="AT76" s="69">
        <f>IF(AS76,LOOKUP(AS76,{1;2;3;4;5;6;7;8;9;10;11;12;13;14;15;16;17;18;19;20;21},{30;25;21;18;16;15;14;13;12;11;10;9;8;7;6;5;4;3;2;1;0}),0)</f>
        <v>0</v>
      </c>
      <c r="AU76" s="70"/>
      <c r="AV76" s="69">
        <f>IF(AU76,LOOKUP(AU76,{1;2;3;4;5;6;7;8;9;10;11;12;13;14;15;16;17;18;19;20;21},{30;25;21;18;16;15;14;13;12;11;10;9;8;7;6;5;4;3;2;1;0}),0)</f>
        <v>0</v>
      </c>
      <c r="AW76" s="70"/>
      <c r="AX76" s="74">
        <f>IF(AW76,LOOKUP(AW76,{1;2;3;4;5;6;7;8;9;10;11;12;13;14;15;16;17;18;19;20;21},{60;50;42;36;32;30;28;26;24;22;20;18;16;14;12;10;8;6;4;2;0}),0)</f>
        <v>0</v>
      </c>
      <c r="AY76" s="70"/>
      <c r="AZ76" s="71">
        <f>IF(AY76,LOOKUP(AY76,{1;2;3;4;5;6;7;8;9;10;11;12;13;14;15;16;17;18;19;20;21},{60;50;42;36;32;30;28;26;24;22;20;18;16;14;12;10;8;6;4;2;0}),0)</f>
        <v>0</v>
      </c>
      <c r="BA76" s="70"/>
      <c r="BB76" s="71">
        <f>IF(BA76,LOOKUP(BA76,{1;2;3;4;5;6;7;8;9;10;11;12;13;14;15;16;17;18;19;20;21},{60;50;42;36;32;30;28;26;24;22;20;18;16;14;12;10;8;6;4;2;0}),0)</f>
        <v>0</v>
      </c>
      <c r="BC76" s="109">
        <f t="shared" si="18"/>
        <v>0</v>
      </c>
    </row>
    <row r="77" spans="1:55" s="108" customFormat="1" ht="16" customHeight="1" x14ac:dyDescent="0.2">
      <c r="A77" s="130">
        <f t="shared" si="13"/>
        <v>72</v>
      </c>
      <c r="B77" s="127"/>
      <c r="C77" s="139" t="s">
        <v>456</v>
      </c>
      <c r="D77" s="125" t="s">
        <v>457</v>
      </c>
      <c r="E77" s="125" t="str">
        <f t="shared" si="14"/>
        <v>TarynHUNT-SMITH</v>
      </c>
      <c r="F77" s="296">
        <v>2017</v>
      </c>
      <c r="H77" s="127"/>
      <c r="I77" s="64">
        <f t="shared" si="15"/>
        <v>10</v>
      </c>
      <c r="J77" s="46">
        <f t="shared" si="16"/>
        <v>0</v>
      </c>
      <c r="K77" s="65">
        <f t="shared" si="17"/>
        <v>10</v>
      </c>
      <c r="M77" s="70"/>
      <c r="N77" s="67">
        <f>IF(M77,LOOKUP(M77,{1;2;3;4;5;6;7;8;9;10;11;12;13;14;15;16;17;18;19;20;21},{30;25;21;18;16;15;14;13;12;11;10;9;8;7;6;5;4;3;2;1;0}),0)</f>
        <v>0</v>
      </c>
      <c r="O77" s="70"/>
      <c r="P77" s="69">
        <f>IF(O77,LOOKUP(O77,{1;2;3;4;5;6;7;8;9;10;11;12;13;14;15;16;17;18;19;20;21},{30;25;21;18;16;15;14;13;12;11;10;9;8;7;6;5;4;3;2;1;0}),0)</f>
        <v>0</v>
      </c>
      <c r="Q77" s="70"/>
      <c r="R77" s="67">
        <f>IF(Q77,LOOKUP(Q77,{1;2;3;4;5;6;7;8;9;10;11;12;13;14;15;16;17;18;19;20;21},{30;25;21;18;16;15;14;13;12;11;10;9;8;7;6;5;4;3;2;1;0}),0)</f>
        <v>0</v>
      </c>
      <c r="S77" s="70"/>
      <c r="T77" s="69">
        <f>IF(S77,LOOKUP(S77,{1;2;3;4;5;6;7;8;9;10;11;12;13;14;15;16;17;18;19;20;21},{30;25;21;18;16;15;14;13;12;11;10;9;8;7;6;5;4;3;2;1;0}),0)</f>
        <v>0</v>
      </c>
      <c r="U77" s="70"/>
      <c r="V77" s="71">
        <f>IF(U77,LOOKUP(U77,{1;2;3;4;5;6;7;8;9;10;11;12;13;14;15;16;17;18;19;20;21},{60;50;42;36;32;30;28;26;24;22;20;18;16;14;12;10;8;6;4;2;0}),0)</f>
        <v>0</v>
      </c>
      <c r="W77" s="70"/>
      <c r="X77" s="67">
        <f>IF(W77,LOOKUP(W77,{1;2;3;4;5;6;7;8;9;10;11;12;13;14;15;16;17;18;19;20;21},{60;50;42;36;32;30;28;26;24;22;20;18;16;14;12;10;8;6;4;2;0}),0)</f>
        <v>0</v>
      </c>
      <c r="Y77" s="70"/>
      <c r="Z77" s="71">
        <f>IF(Y77,LOOKUP(Y77,{1;2;3;4;5;6;7;8;9;10;11;12;13;14;15;16;17;18;19;20;21},{60;50;42;36;32;30;28;26;24;22;20;18;16;14;12;10;8;6;4;2;0}),0)</f>
        <v>0</v>
      </c>
      <c r="AA77" s="70"/>
      <c r="AB77" s="67">
        <f>IF(AA77,LOOKUP(AA77,{1;2;3;4;5;6;7;8;9;10;11;12;13;14;15;16;17;18;19;20;21},{60;50;42;36;32;30;28;26;24;22;20;18;16;14;12;10;8;6;4;2;0}),0)</f>
        <v>0</v>
      </c>
      <c r="AC77" s="70"/>
      <c r="AD77" s="67">
        <f>IF(AC77,LOOKUP(AC77,{1;2;3;4;5;6;7;8;9;10;11;12;13;14;15;16;17;18;19;20;21},{30;25;21;18;16;15;14;13;12;11;10;9;8;7;6;5;4;3;2;1;0}),0)</f>
        <v>0</v>
      </c>
      <c r="AE77" s="72">
        <v>11</v>
      </c>
      <c r="AF77" s="69">
        <f>IF(AE77,LOOKUP(AE77,{1;2;3;4;5;6;7;8;9;10;11;12;13;14;15;16;17;18;19;20;21},{30;25;21;18;16;15;14;13;12;11;10;9;8;7;6;5;4;3;2;1;0}),0)</f>
        <v>10</v>
      </c>
      <c r="AG77" s="70"/>
      <c r="AH77" s="67">
        <f>IF(AG77,LOOKUP(AG77,{1;2;3;4;5;6;7;8;9;10;11;12;13;14;15;16;17;18;19;20;21},{30;25;21;18;16;15;14;13;12;11;10;9;8;7;6;5;4;3;2;1;0}),0)</f>
        <v>0</v>
      </c>
      <c r="AI77" s="70"/>
      <c r="AJ77" s="69">
        <f>IF(AI77,LOOKUP(AI77,{1;2;3;4;5;6;7;8;9;10;11;12;13;14;15;16;17;18;19;20;21},{30;25;21;18;16;15;14;13;12;11;10;9;8;7;6;5;4;3;2;1;0}),0)</f>
        <v>0</v>
      </c>
      <c r="AK77" s="70"/>
      <c r="AL77" s="69">
        <f>IF(AK77,LOOKUP(AK77,{1;2;3;4;5;6;7;8;9;10;11;12;13;14;15;16;17;18;19;20;21},{15;12.5;10.5;9;8;7.5;7;6.5;6;5.5;5;4.5;4;3.5;3;2.5;2;1.5;1;0.5;0}),0)</f>
        <v>0</v>
      </c>
      <c r="AM77" s="70"/>
      <c r="AN77" s="73">
        <f>IF(AM77,LOOKUP(AM77,{1;2;3;4;5;6;7;8;9;10;11;12;13;14;15;16;17;18;19;20;21},{15;12.5;10.5;9;8;7.5;7;6.5;6;5.5;5;4.5;4;3.5;3;2.5;2;1.5;1;0.5;0}),0)</f>
        <v>0</v>
      </c>
      <c r="AO77" s="70"/>
      <c r="AP77" s="67">
        <f>IF(AO77,LOOKUP(AO77,{1;2;3;4;5;6;7;8;9;10;11;12;13;14;15;16;17;18;19;20;21},{30;25;21;18;16;15;14;13;12;11;10;9;8;7;6;5;4;3;2;1;0}),0)</f>
        <v>0</v>
      </c>
      <c r="AQ77" s="70"/>
      <c r="AR77" s="69">
        <f>IF(AQ77,LOOKUP(AQ77,{1;2;3;4;5;6;7;8;9;10;11;12;13;14;15;16;17;18;19;20;21},{30;25;21;18;16;15;14;13;12;11;10;9;8;7;6;5;4;3;2;1;0}),0)</f>
        <v>0</v>
      </c>
      <c r="AS77" s="70"/>
      <c r="AT77" s="69">
        <f>IF(AS77,LOOKUP(AS77,{1;2;3;4;5;6;7;8;9;10;11;12;13;14;15;16;17;18;19;20;21},{30;25;21;18;16;15;14;13;12;11;10;9;8;7;6;5;4;3;2;1;0}),0)</f>
        <v>0</v>
      </c>
      <c r="AU77" s="70"/>
      <c r="AV77" s="69">
        <f>IF(AU77,LOOKUP(AU77,{1;2;3;4;5;6;7;8;9;10;11;12;13;14;15;16;17;18;19;20;21},{30;25;21;18;16;15;14;13;12;11;10;9;8;7;6;5;4;3;2;1;0}),0)</f>
        <v>0</v>
      </c>
      <c r="AW77" s="70"/>
      <c r="AX77" s="74">
        <f>IF(AW77,LOOKUP(AW77,{1;2;3;4;5;6;7;8;9;10;11;12;13;14;15;16;17;18;19;20;21},{60;50;42;36;32;30;28;26;24;22;20;18;16;14;12;10;8;6;4;2;0}),0)</f>
        <v>0</v>
      </c>
      <c r="AY77" s="70"/>
      <c r="AZ77" s="71">
        <f>IF(AY77,LOOKUP(AY77,{1;2;3;4;5;6;7;8;9;10;11;12;13;14;15;16;17;18;19;20;21},{60;50;42;36;32;30;28;26;24;22;20;18;16;14;12;10;8;6;4;2;0}),0)</f>
        <v>0</v>
      </c>
      <c r="BA77" s="70"/>
      <c r="BB77" s="71">
        <f>IF(BA77,LOOKUP(BA77,{1;2;3;4;5;6;7;8;9;10;11;12;13;14;15;16;17;18;19;20;21},{60;50;42;36;32;30;28;26;24;22;20;18;16;14;12;10;8;6;4;2;0}),0)</f>
        <v>0</v>
      </c>
      <c r="BC77" s="109">
        <f t="shared" si="18"/>
        <v>0</v>
      </c>
    </row>
    <row r="78" spans="1:55" s="108" customFormat="1" ht="16" customHeight="1" x14ac:dyDescent="0.2">
      <c r="A78" s="57">
        <f t="shared" si="13"/>
        <v>72</v>
      </c>
      <c r="B78" s="108">
        <v>3535675</v>
      </c>
      <c r="C78" s="63" t="s">
        <v>458</v>
      </c>
      <c r="D78" s="63" t="s">
        <v>381</v>
      </c>
      <c r="E78" s="125" t="str">
        <f t="shared" si="14"/>
        <v>MaritSONNESYN</v>
      </c>
      <c r="F78" s="62">
        <v>2017</v>
      </c>
      <c r="H78" s="128"/>
      <c r="I78" s="64">
        <f t="shared" si="15"/>
        <v>10</v>
      </c>
      <c r="J78" s="46">
        <f t="shared" si="16"/>
        <v>0</v>
      </c>
      <c r="K78" s="65">
        <f t="shared" si="17"/>
        <v>10</v>
      </c>
      <c r="M78" s="70"/>
      <c r="N78" s="67">
        <f>IF(M78,LOOKUP(M78,{1;2;3;4;5;6;7;8;9;10;11;12;13;14;15;16;17;18;19;20;21},{30;25;21;18;16;15;14;13;12;11;10;9;8;7;6;5;4;3;2;1;0}),0)</f>
        <v>0</v>
      </c>
      <c r="O78" s="70"/>
      <c r="P78" s="69">
        <f>IF(O78,LOOKUP(O78,{1;2;3;4;5;6;7;8;9;10;11;12;13;14;15;16;17;18;19;20;21},{30;25;21;18;16;15;14;13;12;11;10;9;8;7;6;5;4;3;2;1;0}),0)</f>
        <v>0</v>
      </c>
      <c r="Q78" s="70"/>
      <c r="R78" s="67">
        <f>IF(Q78,LOOKUP(Q78,{1;2;3;4;5;6;7;8;9;10;11;12;13;14;15;16;17;18;19;20;21},{30;25;21;18;16;15;14;13;12;11;10;9;8;7;6;5;4;3;2;1;0}),0)</f>
        <v>0</v>
      </c>
      <c r="S78" s="70"/>
      <c r="T78" s="69">
        <f>IF(S78,LOOKUP(S78,{1;2;3;4;5;6;7;8;9;10;11;12;13;14;15;16;17;18;19;20;21},{30;25;21;18;16;15;14;13;12;11;10;9;8;7;6;5;4;3;2;1;0}),0)</f>
        <v>0</v>
      </c>
      <c r="U78" s="70"/>
      <c r="V78" s="71">
        <f>IF(U78,LOOKUP(U78,{1;2;3;4;5;6;7;8;9;10;11;12;13;14;15;16;17;18;19;20;21},{60;50;42;36;32;30;28;26;24;22;20;18;16;14;12;10;8;6;4;2;0}),0)</f>
        <v>0</v>
      </c>
      <c r="W78" s="70"/>
      <c r="X78" s="67">
        <f>IF(W78,LOOKUP(W78,{1;2;3;4;5;6;7;8;9;10;11;12;13;14;15;16;17;18;19;20;21},{60;50;42;36;32;30;28;26;24;22;20;18;16;14;12;10;8;6;4;2;0}),0)</f>
        <v>0</v>
      </c>
      <c r="Y78" s="70"/>
      <c r="Z78" s="71">
        <f>IF(Y78,LOOKUP(Y78,{1;2;3;4;5;6;7;8;9;10;11;12;13;14;15;16;17;18;19;20;21},{60;50;42;36;32;30;28;26;24;22;20;18;16;14;12;10;8;6;4;2;0}),0)</f>
        <v>0</v>
      </c>
      <c r="AA78" s="70"/>
      <c r="AB78" s="67">
        <f>IF(AA78,LOOKUP(AA78,{1;2;3;4;5;6;7;8;9;10;11;12;13;14;15;16;17;18;19;20;21},{60;50;42;36;32;30;28;26;24;22;20;18;16;14;12;10;8;6;4;2;0}),0)</f>
        <v>0</v>
      </c>
      <c r="AC78" s="70"/>
      <c r="AD78" s="67">
        <f>IF(AC78,LOOKUP(AC78,{1;2;3;4;5;6;7;8;9;10;11;12;13;14;15;16;17;18;19;20;21},{30;25;21;18;16;15;14;13;12;11;10;9;8;7;6;5;4;3;2;1;0}),0)</f>
        <v>0</v>
      </c>
      <c r="AE78" s="70"/>
      <c r="AF78" s="69">
        <f>IF(AE78,LOOKUP(AE78,{1;2;3;4;5;6;7;8;9;10;11;12;13;14;15;16;17;18;19;20;21},{30;25;21;18;16;15;14;13;12;11;10;9;8;7;6;5;4;3;2;1;0}),0)</f>
        <v>0</v>
      </c>
      <c r="AG78" s="70"/>
      <c r="AH78" s="67">
        <f>IF(AG78,LOOKUP(AG78,{1;2;3;4;5;6;7;8;9;10;11;12;13;14;15;16;17;18;19;20;21},{30;25;21;18;16;15;14;13;12;11;10;9;8;7;6;5;4;3;2;1;0}),0)</f>
        <v>0</v>
      </c>
      <c r="AI78" s="70"/>
      <c r="AJ78" s="69">
        <f>IF(AI78,LOOKUP(AI78,{1;2;3;4;5;6;7;8;9;10;11;12;13;14;15;16;17;18;19;20;21},{30;25;21;18;16;15;14;13;12;11;10;9;8;7;6;5;4;3;2;1;0}),0)</f>
        <v>0</v>
      </c>
      <c r="AK78" s="70"/>
      <c r="AL78" s="69">
        <f>IF(AK78,LOOKUP(AK78,{1;2;3;4;5;6;7;8;9;10;11;12;13;14;15;16;17;18;19;20;21},{15;12.5;10.5;9;8;7.5;7;6.5;6;5.5;5;4.5;4;3.5;3;2.5;2;1.5;1;0.5;0}),0)</f>
        <v>0</v>
      </c>
      <c r="AM78" s="70"/>
      <c r="AN78" s="73">
        <f>IF(AM78,LOOKUP(AM78,{1;2;3;4;5;6;7;8;9;10;11;12;13;14;15;16;17;18;19;20;21},{15;12.5;10.5;9;8;7.5;7;6.5;6;5.5;5;4.5;4;3.5;3;2.5;2;1.5;1;0.5;0}),0)</f>
        <v>0</v>
      </c>
      <c r="AO78" s="70"/>
      <c r="AP78" s="67">
        <f>IF(AO78,LOOKUP(AO78,{1;2;3;4;5;6;7;8;9;10;11;12;13;14;15;16;17;18;19;20;21},{30;25;21;18;16;15;14;13;12;11;10;9;8;7;6;5;4;3;2;1;0}),0)</f>
        <v>0</v>
      </c>
      <c r="AQ78" s="70"/>
      <c r="AR78" s="69">
        <f>IF(AQ78,LOOKUP(AQ78,{1;2;3;4;5;6;7;8;9;10;11;12;13;14;15;16;17;18;19;20;21},{30;25;21;18;16;15;14;13;12;11;10;9;8;7;6;5;4;3;2;1;0}),0)</f>
        <v>0</v>
      </c>
      <c r="AS78" s="70"/>
      <c r="AT78" s="69">
        <f>IF(AS78,LOOKUP(AS78,{1;2;3;4;5;6;7;8;9;10;11;12;13;14;15;16;17;18;19;20;21},{30;25;21;18;16;15;14;13;12;11;10;9;8;7;6;5;4;3;2;1;0}),0)</f>
        <v>0</v>
      </c>
      <c r="AU78" s="72">
        <v>11</v>
      </c>
      <c r="AV78" s="69">
        <f>IF(AU78,LOOKUP(AU78,{1;2;3;4;5;6;7;8;9;10;11;12;13;14;15;16;17;18;19;20;21},{30;25;21;18;16;15;14;13;12;11;10;9;8;7;6;5;4;3;2;1;0}),0)</f>
        <v>10</v>
      </c>
      <c r="AW78" s="70"/>
      <c r="AX78" s="74">
        <f>IF(AW78,LOOKUP(AW78,{1;2;3;4;5;6;7;8;9;10;11;12;13;14;15;16;17;18;19;20;21},{60;50;42;36;32;30;28;26;24;22;20;18;16;14;12;10;8;6;4;2;0}),0)</f>
        <v>0</v>
      </c>
      <c r="AY78" s="70"/>
      <c r="AZ78" s="71">
        <f>IF(AY78,LOOKUP(AY78,{1;2;3;4;5;6;7;8;9;10;11;12;13;14;15;16;17;18;19;20;21},{60;50;42;36;32;30;28;26;24;22;20;18;16;14;12;10;8;6;4;2;0}),0)</f>
        <v>0</v>
      </c>
      <c r="BA78" s="70"/>
      <c r="BB78" s="71">
        <f>IF(BA78,LOOKUP(BA78,{1;2;3;4;5;6;7;8;9;10;11;12;13;14;15;16;17;18;19;20;21},{60;50;42;36;32;30;28;26;24;22;20;18;16;14;12;10;8;6;4;2;0}),0)</f>
        <v>0</v>
      </c>
      <c r="BC78" s="109">
        <f t="shared" si="18"/>
        <v>0</v>
      </c>
    </row>
    <row r="79" spans="1:55" s="108" customFormat="1" ht="16" customHeight="1" x14ac:dyDescent="0.2">
      <c r="A79" s="57">
        <f t="shared" si="13"/>
        <v>72</v>
      </c>
      <c r="B79" s="108">
        <v>3535541</v>
      </c>
      <c r="C79" s="63" t="s">
        <v>463</v>
      </c>
      <c r="D79" s="63" t="s">
        <v>567</v>
      </c>
      <c r="E79" s="125" t="str">
        <f t="shared" si="14"/>
        <v>ClaireEGAN</v>
      </c>
      <c r="F79" s="62">
        <v>2017</v>
      </c>
      <c r="H79" s="63" t="str">
        <f>IF(ISBLANK(G79),"",IF(G79&gt;1994.9,"U23","SR"))</f>
        <v/>
      </c>
      <c r="I79" s="64">
        <f t="shared" si="15"/>
        <v>10</v>
      </c>
      <c r="J79" s="46">
        <f t="shared" si="16"/>
        <v>0</v>
      </c>
      <c r="K79" s="65">
        <f t="shared" si="17"/>
        <v>10</v>
      </c>
      <c r="M79" s="70"/>
      <c r="N79" s="67">
        <f>IF(M79,LOOKUP(M79,{1;2;3;4;5;6;7;8;9;10;11;12;13;14;15;16;17;18;19;20;21},{30;25;21;18;16;15;14;13;12;11;10;9;8;7;6;5;4;3;2;1;0}),0)</f>
        <v>0</v>
      </c>
      <c r="O79" s="70"/>
      <c r="P79" s="69">
        <f>IF(O79,LOOKUP(O79,{1;2;3;4;5;6;7;8;9;10;11;12;13;14;15;16;17;18;19;20;21},{30;25;21;18;16;15;14;13;12;11;10;9;8;7;6;5;4;3;2;1;0}),0)</f>
        <v>0</v>
      </c>
      <c r="Q79" s="70"/>
      <c r="R79" s="67">
        <f>IF(Q79,LOOKUP(Q79,{1;2;3;4;5;6;7;8;9;10;11;12;13;14;15;16;17;18;19;20;21},{30;25;21;18;16;15;14;13;12;11;10;9;8;7;6;5;4;3;2;1;0}),0)</f>
        <v>0</v>
      </c>
      <c r="S79" s="70"/>
      <c r="T79" s="69">
        <f>IF(S79,LOOKUP(S79,{1;2;3;4;5;6;7;8;9;10;11;12;13;14;15;16;17;18;19;20;21},{30;25;21;18;16;15;14;13;12;11;10;9;8;7;6;5;4;3;2;1;0}),0)</f>
        <v>0</v>
      </c>
      <c r="U79" s="70"/>
      <c r="V79" s="71">
        <f>IF(U79,LOOKUP(U79,{1;2;3;4;5;6;7;8;9;10;11;12;13;14;15;16;17;18;19;20;21},{60;50;42;36;32;30;28;26;24;22;20;18;16;14;12;10;8;6;4;2;0}),0)</f>
        <v>0</v>
      </c>
      <c r="W79" s="70"/>
      <c r="X79" s="67">
        <f>IF(W79,LOOKUP(W79,{1;2;3;4;5;6;7;8;9;10;11;12;13;14;15;16;17;18;19;20;21},{60;50;42;36;32;30;28;26;24;22;20;18;16;14;12;10;8;6;4;2;0}),0)</f>
        <v>0</v>
      </c>
      <c r="Y79" s="70"/>
      <c r="Z79" s="71">
        <f>IF(Y79,LOOKUP(Y79,{1;2;3;4;5;6;7;8;9;10;11;12;13;14;15;16;17;18;19;20;21},{60;50;42;36;32;30;28;26;24;22;20;18;16;14;12;10;8;6;4;2;0}),0)</f>
        <v>0</v>
      </c>
      <c r="AA79" s="70"/>
      <c r="AB79" s="67">
        <f>IF(AA79,LOOKUP(AA79,{1;2;3;4;5;6;7;8;9;10;11;12;13;14;15;16;17;18;19;20;21},{60;50;42;36;32;30;28;26;24;22;20;18;16;14;12;10;8;6;4;2;0}),0)</f>
        <v>0</v>
      </c>
      <c r="AC79" s="70"/>
      <c r="AD79" s="67">
        <f>IF(AC79,LOOKUP(AC79,{1;2;3;4;5;6;7;8;9;10;11;12;13;14;15;16;17;18;19;20;21},{30;25;21;18;16;15;14;13;12;11;10;9;8;7;6;5;4;3;2;1;0}),0)</f>
        <v>0</v>
      </c>
      <c r="AE79" s="70"/>
      <c r="AF79" s="69">
        <f>IF(AE79,LOOKUP(AE79,{1;2;3;4;5;6;7;8;9;10;11;12;13;14;15;16;17;18;19;20;21},{30;25;21;18;16;15;14;13;12;11;10;9;8;7;6;5;4;3;2;1;0}),0)</f>
        <v>0</v>
      </c>
      <c r="AG79" s="70"/>
      <c r="AH79" s="67">
        <f>IF(AG79,LOOKUP(AG79,{1;2;3;4;5;6;7;8;9;10;11;12;13;14;15;16;17;18;19;20;21},{30;25;21;18;16;15;14;13;12;11;10;9;8;7;6;5;4;3;2;1;0}),0)</f>
        <v>0</v>
      </c>
      <c r="AI79" s="70"/>
      <c r="AJ79" s="69">
        <f>IF(AI79,LOOKUP(AI79,{1;2;3;4;5;6;7;8;9;10;11;12;13;14;15;16;17;18;19;20;21},{30;25;21;18;16;15;14;13;12;11;10;9;8;7;6;5;4;3;2;1;0}),0)</f>
        <v>0</v>
      </c>
      <c r="AK79" s="70"/>
      <c r="AL79" s="69">
        <f>IF(AK79,LOOKUP(AK79,{1;2;3;4;5;6;7;8;9;10;11;12;13;14;15;16;17;18;19;20;21},{15;12.5;10.5;9;8;7.5;7;6.5;6;5.5;5;4.5;4;3.5;3;2.5;2;1.5;1;0.5;0}),0)</f>
        <v>0</v>
      </c>
      <c r="AM79" s="70"/>
      <c r="AN79" s="73">
        <f>IF(AM79,LOOKUP(AM79,{1;2;3;4;5;6;7;8;9;10;11;12;13;14;15;16;17;18;19;20;21},{15;12.5;10.5;9;8;7.5;7;6.5;6;5.5;5;4.5;4;3.5;3;2.5;2;1.5;1;0.5;0}),0)</f>
        <v>0</v>
      </c>
      <c r="AO79" s="70"/>
      <c r="AP79" s="67">
        <f>IF(AO79,LOOKUP(AO79,{1;2;3;4;5;6;7;8;9;10;11;12;13;14;15;16;17;18;19;20;21},{30;25;21;18;16;15;14;13;12;11;10;9;8;7;6;5;4;3;2;1;0}),0)</f>
        <v>0</v>
      </c>
      <c r="AQ79" s="70"/>
      <c r="AR79" s="69">
        <f>IF(AQ79,LOOKUP(AQ79,{1;2;3;4;5;6;7;8;9;10;11;12;13;14;15;16;17;18;19;20;21},{30;25;21;18;16;15;14;13;12;11;10;9;8;7;6;5;4;3;2;1;0}),0)</f>
        <v>0</v>
      </c>
      <c r="AS79" s="70"/>
      <c r="AT79" s="69">
        <f>IF(AS79,LOOKUP(AS79,{1;2;3;4;5;6;7;8;9;10;11;12;13;14;15;16;17;18;19;20;21},{30;25;21;18;16;15;14;13;12;11;10;9;8;7;6;5;4;3;2;1;0}),0)</f>
        <v>0</v>
      </c>
      <c r="AU79" s="70"/>
      <c r="AV79" s="69">
        <f>IF(AU79,LOOKUP(AU79,{1;2;3;4;5;6;7;8;9;10;11;12;13;14;15;16;17;18;19;20;21},{30;25;21;18;16;15;14;13;12;11;10;9;8;7;6;5;4;3;2;1;0}),0)</f>
        <v>0</v>
      </c>
      <c r="AW79" s="70"/>
      <c r="AX79" s="74">
        <f>IF(AW79,LOOKUP(AW79,{1;2;3;4;5;6;7;8;9;10;11;12;13;14;15;16;17;18;19;20;21},{60;50;42;36;32;30;28;26;24;22;20;18;16;14;12;10;8;6;4;2;0}),0)</f>
        <v>0</v>
      </c>
      <c r="AY79" s="70">
        <v>16</v>
      </c>
      <c r="AZ79" s="71">
        <f>IF(AY79,LOOKUP(AY79,{1;2;3;4;5;6;7;8;9;10;11;12;13;14;15;16;17;18;19;20;21},{60;50;42;36;32;30;28;26;24;22;20;18;16;14;12;10;8;6;4;2;0}),0)</f>
        <v>10</v>
      </c>
      <c r="BA79" s="70"/>
      <c r="BB79" s="71">
        <f>IF(BA79,LOOKUP(BA79,{1;2;3;4;5;6;7;8;9;10;11;12;13;14;15;16;17;18;19;20;21},{60;50;42;36;32;30;28;26;24;22;20;18;16;14;12;10;8;6;4;2;0}),0)</f>
        <v>0</v>
      </c>
      <c r="BC79" s="109">
        <f t="shared" si="18"/>
        <v>0</v>
      </c>
    </row>
    <row r="80" spans="1:55" s="108" customFormat="1" ht="16" customHeight="1" x14ac:dyDescent="0.2">
      <c r="A80" s="130">
        <f t="shared" si="13"/>
        <v>75</v>
      </c>
      <c r="C80" s="63" t="s">
        <v>459</v>
      </c>
      <c r="D80" s="125" t="s">
        <v>460</v>
      </c>
      <c r="E80" s="125" t="str">
        <f t="shared" si="14"/>
        <v>MarieCorriveau</v>
      </c>
      <c r="F80" s="134"/>
      <c r="H80" s="63" t="str">
        <f>IF(ISBLANK(G80),"",IF(G80&gt;1994.9,"U23","SR"))</f>
        <v/>
      </c>
      <c r="I80" s="64">
        <f t="shared" si="15"/>
        <v>9</v>
      </c>
      <c r="J80" s="46">
        <f t="shared" si="16"/>
        <v>5</v>
      </c>
      <c r="K80" s="65">
        <f t="shared" si="17"/>
        <v>4</v>
      </c>
      <c r="M80" s="70"/>
      <c r="N80" s="67">
        <f>IF(M80,LOOKUP(M80,{1;2;3;4;5;6;7;8;9;10;11;12;13;14;15;16;17;18;19;20;21},{30;25;21;18;16;15;14;13;12;11;10;9;8;7;6;5;4;3;2;1;0}),0)</f>
        <v>0</v>
      </c>
      <c r="O80" s="70"/>
      <c r="P80" s="69">
        <f>IF(O80,LOOKUP(O80,{1;2;3;4;5;6;7;8;9;10;11;12;13;14;15;16;17;18;19;20;21},{30;25;21;18;16;15;14;13;12;11;10;9;8;7;6;5;4;3;2;1;0}),0)</f>
        <v>0</v>
      </c>
      <c r="Q80" s="70"/>
      <c r="R80" s="67">
        <f>IF(Q80,LOOKUP(Q80,{1;2;3;4;5;6;7;8;9;10;11;12;13;14;15;16;17;18;19;20;21},{30;25;21;18;16;15;14;13;12;11;10;9;8;7;6;5;4;3;2;1;0}),0)</f>
        <v>0</v>
      </c>
      <c r="S80" s="70"/>
      <c r="T80" s="69">
        <f>IF(S80,LOOKUP(S80,{1;2;3;4;5;6;7;8;9;10;11;12;13;14;15;16;17;18;19;20;21},{30;25;21;18;16;15;14;13;12;11;10;9;8;7;6;5;4;3;2;1;0}),0)</f>
        <v>0</v>
      </c>
      <c r="U80" s="70"/>
      <c r="V80" s="71">
        <f>IF(U80,LOOKUP(U80,{1;2;3;4;5;6;7;8;9;10;11;12;13;14;15;16;17;18;19;20;21},{60;50;42;36;32;30;28;26;24;22;20;18;16;14;12;10;8;6;4;2;0}),0)</f>
        <v>0</v>
      </c>
      <c r="W80" s="70"/>
      <c r="X80" s="67">
        <f>IF(W80,LOOKUP(W80,{1;2;3;4;5;6;7;8;9;10;11;12;13;14;15;16;17;18;19;20;21},{60;50;42;36;32;30;28;26;24;22;20;18;16;14;12;10;8;6;4;2;0}),0)</f>
        <v>0</v>
      </c>
      <c r="Y80" s="70"/>
      <c r="Z80" s="71">
        <f>IF(Y80,LOOKUP(Y80,{1;2;3;4;5;6;7;8;9;10;11;12;13;14;15;16;17;18;19;20;21},{60;50;42;36;32;30;28;26;24;22;20;18;16;14;12;10;8;6;4;2;0}),0)</f>
        <v>0</v>
      </c>
      <c r="AA80" s="70"/>
      <c r="AB80" s="67">
        <f>IF(AA80,LOOKUP(AA80,{1;2;3;4;5;6;7;8;9;10;11;12;13;14;15;16;17;18;19;20;21},{60;50;42;36;32;30;28;26;24;22;20;18;16;14;12;10;8;6;4;2;0}),0)</f>
        <v>0</v>
      </c>
      <c r="AC80" s="70"/>
      <c r="AD80" s="67">
        <f>IF(AC80,LOOKUP(AC80,{1;2;3;4;5;6;7;8;9;10;11;12;13;14;15;16;17;18;19;20;21},{30;25;21;18;16;15;14;13;12;11;10;9;8;7;6;5;4;3;2;1;0}),0)</f>
        <v>0</v>
      </c>
      <c r="AE80" s="70"/>
      <c r="AF80" s="69">
        <f>IF(AE80,LOOKUP(AE80,{1;2;3;4;5;6;7;8;9;10;11;12;13;14;15;16;17;18;19;20;21},{30;25;21;18;16;15;14;13;12;11;10;9;8;7;6;5;4;3;2;1;0}),0)</f>
        <v>0</v>
      </c>
      <c r="AG80" s="72">
        <v>16</v>
      </c>
      <c r="AH80" s="67">
        <f>IF(AG80,LOOKUP(AG80,{1;2;3;4;5;6;7;8;9;10;11;12;13;14;15;16;17;18;19;20;21},{30;25;21;18;16;15;14;13;12;11;10;9;8;7;6;5;4;3;2;1;0}),0)</f>
        <v>5</v>
      </c>
      <c r="AI80" s="72">
        <v>17</v>
      </c>
      <c r="AJ80" s="69">
        <f>IF(AI80,LOOKUP(AI80,{1;2;3;4;5;6;7;8;9;10;11;12;13;14;15;16;17;18;19;20;21},{30;25;21;18;16;15;14;13;12;11;10;9;8;7;6;5;4;3;2;1;0}),0)</f>
        <v>4</v>
      </c>
      <c r="AK80" s="70"/>
      <c r="AL80" s="69">
        <f>IF(AK80,LOOKUP(AK80,{1;2;3;4;5;6;7;8;9;10;11;12;13;14;15;16;17;18;19;20;21},{15;12.5;10.5;9;8;7.5;7;6.5;6;5.5;5;4.5;4;3.5;3;2.5;2;1.5;1;0.5;0}),0)</f>
        <v>0</v>
      </c>
      <c r="AM80" s="70"/>
      <c r="AN80" s="73">
        <f>IF(AM80,LOOKUP(AM80,{1;2;3;4;5;6;7;8;9;10;11;12;13;14;15;16;17;18;19;20;21},{15;12.5;10.5;9;8;7.5;7;6.5;6;5.5;5;4.5;4;3.5;3;2.5;2;1.5;1;0.5;0}),0)</f>
        <v>0</v>
      </c>
      <c r="AO80" s="70"/>
      <c r="AP80" s="67">
        <f>IF(AO80,LOOKUP(AO80,{1;2;3;4;5;6;7;8;9;10;11;12;13;14;15;16;17;18;19;20;21},{30;25;21;18;16;15;14;13;12;11;10;9;8;7;6;5;4;3;2;1;0}),0)</f>
        <v>0</v>
      </c>
      <c r="AQ80" s="70"/>
      <c r="AR80" s="69">
        <f>IF(AQ80,LOOKUP(AQ80,{1;2;3;4;5;6;7;8;9;10;11;12;13;14;15;16;17;18;19;20;21},{30;25;21;18;16;15;14;13;12;11;10;9;8;7;6;5;4;3;2;1;0}),0)</f>
        <v>0</v>
      </c>
      <c r="AS80" s="70"/>
      <c r="AT80" s="69">
        <f>IF(AS80,LOOKUP(AS80,{1;2;3;4;5;6;7;8;9;10;11;12;13;14;15;16;17;18;19;20;21},{30;25;21;18;16;15;14;13;12;11;10;9;8;7;6;5;4;3;2;1;0}),0)</f>
        <v>0</v>
      </c>
      <c r="AU80" s="70"/>
      <c r="AV80" s="69">
        <f>IF(AU80,LOOKUP(AU80,{1;2;3;4;5;6;7;8;9;10;11;12;13;14;15;16;17;18;19;20;21},{30;25;21;18;16;15;14;13;12;11;10;9;8;7;6;5;4;3;2;1;0}),0)</f>
        <v>0</v>
      </c>
      <c r="AW80" s="70"/>
      <c r="AX80" s="74">
        <f>IF(AW80,LOOKUP(AW80,{1;2;3;4;5;6;7;8;9;10;11;12;13;14;15;16;17;18;19;20;21},{60;50;42;36;32;30;28;26;24;22;20;18;16;14;12;10;8;6;4;2;0}),0)</f>
        <v>0</v>
      </c>
      <c r="AY80" s="70"/>
      <c r="AZ80" s="71">
        <f>IF(AY80,LOOKUP(AY80,{1;2;3;4;5;6;7;8;9;10;11;12;13;14;15;16;17;18;19;20;21},{60;50;42;36;32;30;28;26;24;22;20;18;16;14;12;10;8;6;4;2;0}),0)</f>
        <v>0</v>
      </c>
      <c r="BA80" s="70"/>
      <c r="BB80" s="71">
        <f>IF(BA80,LOOKUP(BA80,{1;2;3;4;5;6;7;8;9;10;11;12;13;14;15;16;17;18;19;20;21},{60;50;42;36;32;30;28;26;24;22;20;18;16;14;12;10;8;6;4;2;0}),0)</f>
        <v>0</v>
      </c>
      <c r="BC80" s="109">
        <f t="shared" si="18"/>
        <v>0</v>
      </c>
    </row>
    <row r="81" spans="1:55" s="108" customFormat="1" ht="16" customHeight="1" x14ac:dyDescent="0.2">
      <c r="A81" s="130">
        <f t="shared" si="13"/>
        <v>76</v>
      </c>
      <c r="B81" s="141"/>
      <c r="C81" s="63" t="s">
        <v>463</v>
      </c>
      <c r="D81" s="125" t="s">
        <v>464</v>
      </c>
      <c r="E81" s="125" t="str">
        <f t="shared" si="14"/>
        <v>ClaireLUBY</v>
      </c>
      <c r="F81" s="126">
        <v>2017</v>
      </c>
      <c r="G81" s="127"/>
      <c r="H81" s="63" t="str">
        <f>IF(ISBLANK(G81),"",IF(G81&gt;1994.9,"U23","SR"))</f>
        <v/>
      </c>
      <c r="I81" s="64">
        <f t="shared" si="15"/>
        <v>8</v>
      </c>
      <c r="J81" s="46">
        <f t="shared" si="16"/>
        <v>0</v>
      </c>
      <c r="K81" s="65">
        <f t="shared" si="17"/>
        <v>8</v>
      </c>
      <c r="M81" s="70"/>
      <c r="N81" s="67">
        <f>IF(M81,LOOKUP(M81,{1;2;3;4;5;6;7;8;9;10;11;12;13;14;15;16;17;18;19;20;21},{30;25;21;18;16;15;14;13;12;11;10;9;8;7;6;5;4;3;2;1;0}),0)</f>
        <v>0</v>
      </c>
      <c r="O81" s="70"/>
      <c r="P81" s="69">
        <f>IF(O81,LOOKUP(O81,{1;2;3;4;5;6;7;8;9;10;11;12;13;14;15;16;17;18;19;20;21},{30;25;21;18;16;15;14;13;12;11;10;9;8;7;6;5;4;3;2;1;0}),0)</f>
        <v>0</v>
      </c>
      <c r="Q81" s="70"/>
      <c r="R81" s="67">
        <f>IF(Q81,LOOKUP(Q81,{1;2;3;4;5;6;7;8;9;10;11;12;13;14;15;16;17;18;19;20;21},{30;25;21;18;16;15;14;13;12;11;10;9;8;7;6;5;4;3;2;1;0}),0)</f>
        <v>0</v>
      </c>
      <c r="S81" s="70"/>
      <c r="T81" s="69">
        <f>IF(S81,LOOKUP(S81,{1;2;3;4;5;6;7;8;9;10;11;12;13;14;15;16;17;18;19;20;21},{30;25;21;18;16;15;14;13;12;11;10;9;8;7;6;5;4;3;2;1;0}),0)</f>
        <v>0</v>
      </c>
      <c r="U81" s="70"/>
      <c r="V81" s="71">
        <f>IF(U81,LOOKUP(U81,{1;2;3;4;5;6;7;8;9;10;11;12;13;14;15;16;17;18;19;20;21},{60;50;42;36;32;30;28;26;24;22;20;18;16;14;12;10;8;6;4;2;0}),0)</f>
        <v>0</v>
      </c>
      <c r="W81" s="70"/>
      <c r="X81" s="67">
        <f>IF(W81,LOOKUP(W81,{1;2;3;4;5;6;7;8;9;10;11;12;13;14;15;16;17;18;19;20;21},{60;50;42;36;32;30;28;26;24;22;20;18;16;14;12;10;8;6;4;2;0}),0)</f>
        <v>0</v>
      </c>
      <c r="Y81" s="70"/>
      <c r="Z81" s="71">
        <f>IF(Y81,LOOKUP(Y81,{1;2;3;4;5;6;7;8;9;10;11;12;13;14;15;16;17;18;19;20;21},{60;50;42;36;32;30;28;26;24;22;20;18;16;14;12;10;8;6;4;2;0}),0)</f>
        <v>0</v>
      </c>
      <c r="AA81" s="70"/>
      <c r="AB81" s="67">
        <f>IF(AA81,LOOKUP(AA81,{1;2;3;4;5;6;7;8;9;10;11;12;13;14;15;16;17;18;19;20;21},{60;50;42;36;32;30;28;26;24;22;20;18;16;14;12;10;8;6;4;2;0}),0)</f>
        <v>0</v>
      </c>
      <c r="AC81" s="70"/>
      <c r="AD81" s="67">
        <f>IF(AC81,LOOKUP(AC81,{1;2;3;4;5;6;7;8;9;10;11;12;13;14;15;16;17;18;19;20;21},{30;25;21;18;16;15;14;13;12;11;10;9;8;7;6;5;4;3;2;1;0}),0)</f>
        <v>0</v>
      </c>
      <c r="AE81" s="70"/>
      <c r="AF81" s="69">
        <f>IF(AE81,LOOKUP(AE81,{1;2;3;4;5;6;7;8;9;10;11;12;13;14;15;16;17;18;19;20;21},{30;25;21;18;16;15;14;13;12;11;10;9;8;7;6;5;4;3;2;1;0}),0)</f>
        <v>0</v>
      </c>
      <c r="AG81" s="70"/>
      <c r="AH81" s="67">
        <f>IF(AG81,LOOKUP(AG81,{1;2;3;4;5;6;7;8;9;10;11;12;13;14;15;16;17;18;19;20;21},{30;25;21;18;16;15;14;13;12;11;10;9;8;7;6;5;4;3;2;1;0}),0)</f>
        <v>0</v>
      </c>
      <c r="AI81" s="70"/>
      <c r="AJ81" s="69">
        <f>IF(AI81,LOOKUP(AI81,{1;2;3;4;5;6;7;8;9;10;11;12;13;14;15;16;17;18;19;20;21},{30;25;21;18;16;15;14;13;12;11;10;9;8;7;6;5;4;3;2;1;0}),0)</f>
        <v>0</v>
      </c>
      <c r="AK81" s="70"/>
      <c r="AL81" s="69">
        <f>IF(AK81,LOOKUP(AK81,{1;2;3;4;5;6;7;8;9;10;11;12;13;14;15;16;17;18;19;20;21},{15;12.5;10.5;9;8;7.5;7;6.5;6;5.5;5;4.5;4;3.5;3;2.5;2;1.5;1;0.5;0}),0)</f>
        <v>0</v>
      </c>
      <c r="AM81" s="70"/>
      <c r="AN81" s="73">
        <f>IF(AM81,LOOKUP(AM81,{1;2;3;4;5;6;7;8;9;10;11;12;13;14;15;16;17;18;19;20;21},{15;12.5;10.5;9;8;7.5;7;6.5;6;5.5;5;4.5;4;3.5;3;2.5;2;1.5;1;0.5;0}),0)</f>
        <v>0</v>
      </c>
      <c r="AO81" s="70"/>
      <c r="AP81" s="67">
        <f>IF(AO81,LOOKUP(AO81,{1;2;3;4;5;6;7;8;9;10;11;12;13;14;15;16;17;18;19;20;21},{30;25;21;18;16;15;14;13;12;11;10;9;8;7;6;5;4;3;2;1;0}),0)</f>
        <v>0</v>
      </c>
      <c r="AQ81" s="70"/>
      <c r="AR81" s="69">
        <f>IF(AQ81,LOOKUP(AQ81,{1;2;3;4;5;6;7;8;9;10;11;12;13;14;15;16;17;18;19;20;21},{30;25;21;18;16;15;14;13;12;11;10;9;8;7;6;5;4;3;2;1;0}),0)</f>
        <v>0</v>
      </c>
      <c r="AS81" s="70"/>
      <c r="AT81" s="69">
        <f>IF(AS81,LOOKUP(AS81,{1;2;3;4;5;6;7;8;9;10;11;12;13;14;15;16;17;18;19;20;21},{30;25;21;18;16;15;14;13;12;11;10;9;8;7;6;5;4;3;2;1;0}),0)</f>
        <v>0</v>
      </c>
      <c r="AU81" s="72">
        <v>13</v>
      </c>
      <c r="AV81" s="69">
        <f>IF(AU81,LOOKUP(AU81,{1;2;3;4;5;6;7;8;9;10;11;12;13;14;15;16;17;18;19;20;21},{30;25;21;18;16;15;14;13;12;11;10;9;8;7;6;5;4;3;2;1;0}),0)</f>
        <v>8</v>
      </c>
      <c r="AW81" s="70"/>
      <c r="AX81" s="74">
        <f>IF(AW81,LOOKUP(AW81,{1;2;3;4;5;6;7;8;9;10;11;12;13;14;15;16;17;18;19;20;21},{60;50;42;36;32;30;28;26;24;22;20;18;16;14;12;10;8;6;4;2;0}),0)</f>
        <v>0</v>
      </c>
      <c r="AY81" s="70"/>
      <c r="AZ81" s="71">
        <f>IF(AY81,LOOKUP(AY81,{1;2;3;4;5;6;7;8;9;10;11;12;13;14;15;16;17;18;19;20;21},{60;50;42;36;32;30;28;26;24;22;20;18;16;14;12;10;8;6;4;2;0}),0)</f>
        <v>0</v>
      </c>
      <c r="BA81" s="70"/>
      <c r="BB81" s="71">
        <f>IF(BA81,LOOKUP(BA81,{1;2;3;4;5;6;7;8;9;10;11;12;13;14;15;16;17;18;19;20;21},{60;50;42;36;32;30;28;26;24;22;20;18;16;14;12;10;8;6;4;2;0}),0)</f>
        <v>0</v>
      </c>
      <c r="BC81" s="109">
        <f t="shared" si="18"/>
        <v>0</v>
      </c>
    </row>
    <row r="82" spans="1:55" s="108" customFormat="1" ht="16" customHeight="1" x14ac:dyDescent="0.2">
      <c r="A82" s="130">
        <f t="shared" si="13"/>
        <v>76</v>
      </c>
      <c r="B82" s="127">
        <v>3105180</v>
      </c>
      <c r="C82" s="63" t="s">
        <v>465</v>
      </c>
      <c r="D82" s="125" t="s">
        <v>466</v>
      </c>
      <c r="E82" s="125" t="str">
        <f t="shared" si="14"/>
        <v>MayaMACISAAC-JONES</v>
      </c>
      <c r="F82" s="126">
        <v>2017</v>
      </c>
      <c r="G82" s="127">
        <v>1995</v>
      </c>
      <c r="H82" s="63" t="str">
        <f>IF(ISBLANK(G82),"",IF(G82&gt;1995.9,"U23","SR"))</f>
        <v>SR</v>
      </c>
      <c r="I82" s="64">
        <f t="shared" si="15"/>
        <v>8</v>
      </c>
      <c r="J82" s="46">
        <f t="shared" si="16"/>
        <v>8</v>
      </c>
      <c r="K82" s="65">
        <f t="shared" si="17"/>
        <v>0</v>
      </c>
      <c r="M82" s="70"/>
      <c r="N82" s="67">
        <f>IF(M82,LOOKUP(M82,{1;2;3;4;5;6;7;8;9;10;11;12;13;14;15;16;17;18;19;20;21},{30;25;21;18;16;15;14;13;12;11;10;9;8;7;6;5;4;3;2;1;0}),0)</f>
        <v>0</v>
      </c>
      <c r="O82" s="70"/>
      <c r="P82" s="69">
        <f>IF(O82,LOOKUP(O82,{1;2;3;4;5;6;7;8;9;10;11;12;13;14;15;16;17;18;19;20;21},{30;25;21;18;16;15;14;13;12;11;10;9;8;7;6;5;4;3;2;1;0}),0)</f>
        <v>0</v>
      </c>
      <c r="Q82" s="72">
        <v>13</v>
      </c>
      <c r="R82" s="67">
        <f>IF(Q82,LOOKUP(Q82,{1;2;3;4;5;6;7;8;9;10;11;12;13;14;15;16;17;18;19;20;21},{30;25;21;18;16;15;14;13;12;11;10;9;8;7;6;5;4;3;2;1;0}),0)</f>
        <v>8</v>
      </c>
      <c r="S82" s="70"/>
      <c r="T82" s="69">
        <f>IF(S82,LOOKUP(S82,{1;2;3;4;5;6;7;8;9;10;11;12;13;14;15;16;17;18;19;20;21},{30;25;21;18;16;15;14;13;12;11;10;9;8;7;6;5;4;3;2;1;0}),0)</f>
        <v>0</v>
      </c>
      <c r="U82" s="70"/>
      <c r="V82" s="71">
        <f>IF(U82,LOOKUP(U82,{1;2;3;4;5;6;7;8;9;10;11;12;13;14;15;16;17;18;19;20;21},{60;50;42;36;32;30;28;26;24;22;20;18;16;14;12;10;8;6;4;2;0}),0)</f>
        <v>0</v>
      </c>
      <c r="W82" s="70"/>
      <c r="X82" s="67">
        <f>IF(W82,LOOKUP(W82,{1;2;3;4;5;6;7;8;9;10;11;12;13;14;15;16;17;18;19;20;21},{60;50;42;36;32;30;28;26;24;22;20;18;16;14;12;10;8;6;4;2;0}),0)</f>
        <v>0</v>
      </c>
      <c r="Y82" s="70"/>
      <c r="Z82" s="71">
        <f>IF(Y82,LOOKUP(Y82,{1;2;3;4;5;6;7;8;9;10;11;12;13;14;15;16;17;18;19;20;21},{60;50;42;36;32;30;28;26;24;22;20;18;16;14;12;10;8;6;4;2;0}),0)</f>
        <v>0</v>
      </c>
      <c r="AA82" s="70"/>
      <c r="AB82" s="67">
        <f>IF(AA82,LOOKUP(AA82,{1;2;3;4;5;6;7;8;9;10;11;12;13;14;15;16;17;18;19;20;21},{60;50;42;36;32;30;28;26;24;22;20;18;16;14;12;10;8;6;4;2;0}),0)</f>
        <v>0</v>
      </c>
      <c r="AC82" s="70"/>
      <c r="AD82" s="67">
        <f>IF(AC82,LOOKUP(AC82,{1;2;3;4;5;6;7;8;9;10;11;12;13;14;15;16;17;18;19;20;21},{30;25;21;18;16;15;14;13;12;11;10;9;8;7;6;5;4;3;2;1;0}),0)</f>
        <v>0</v>
      </c>
      <c r="AE82" s="70"/>
      <c r="AF82" s="69">
        <f>IF(AE82,LOOKUP(AE82,{1;2;3;4;5;6;7;8;9;10;11;12;13;14;15;16;17;18;19;20;21},{30;25;21;18;16;15;14;13;12;11;10;9;8;7;6;5;4;3;2;1;0}),0)</f>
        <v>0</v>
      </c>
      <c r="AG82" s="70"/>
      <c r="AH82" s="67">
        <f>IF(AG82,LOOKUP(AG82,{1;2;3;4;5;6;7;8;9;10;11;12;13;14;15;16;17;18;19;20;21},{30;25;21;18;16;15;14;13;12;11;10;9;8;7;6;5;4;3;2;1;0}),0)</f>
        <v>0</v>
      </c>
      <c r="AI82" s="70"/>
      <c r="AJ82" s="69">
        <f>IF(AI82,LOOKUP(AI82,{1;2;3;4;5;6;7;8;9;10;11;12;13;14;15;16;17;18;19;20;21},{30;25;21;18;16;15;14;13;12;11;10;9;8;7;6;5;4;3;2;1;0}),0)</f>
        <v>0</v>
      </c>
      <c r="AK82" s="70"/>
      <c r="AL82" s="69">
        <f>IF(AK82,LOOKUP(AK82,{1;2;3;4;5;6;7;8;9;10;11;12;13;14;15;16;17;18;19;20;21},{15;12.5;10.5;9;8;7.5;7;6.5;6;5.5;5;4.5;4;3.5;3;2.5;2;1.5;1;0.5;0}),0)</f>
        <v>0</v>
      </c>
      <c r="AM82" s="70"/>
      <c r="AN82" s="73">
        <f>IF(AM82,LOOKUP(AM82,{1;2;3;4;5;6;7;8;9;10;11;12;13;14;15;16;17;18;19;20;21},{15;12.5;10.5;9;8;7.5;7;6.5;6;5.5;5;4.5;4;3.5;3;2.5;2;1.5;1;0.5;0}),0)</f>
        <v>0</v>
      </c>
      <c r="AO82" s="70"/>
      <c r="AP82" s="67">
        <f>IF(AO82,LOOKUP(AO82,{1;2;3;4;5;6;7;8;9;10;11;12;13;14;15;16;17;18;19;20;21},{30;25;21;18;16;15;14;13;12;11;10;9;8;7;6;5;4;3;2;1;0}),0)</f>
        <v>0</v>
      </c>
      <c r="AQ82" s="70"/>
      <c r="AR82" s="69">
        <f>IF(AQ82,LOOKUP(AQ82,{1;2;3;4;5;6;7;8;9;10;11;12;13;14;15;16;17;18;19;20;21},{30;25;21;18;16;15;14;13;12;11;10;9;8;7;6;5;4;3;2;1;0}),0)</f>
        <v>0</v>
      </c>
      <c r="AS82" s="70"/>
      <c r="AT82" s="69">
        <f>IF(AS82,LOOKUP(AS82,{1;2;3;4;5;6;7;8;9;10;11;12;13;14;15;16;17;18;19;20;21},{30;25;21;18;16;15;14;13;12;11;10;9;8;7;6;5;4;3;2;1;0}),0)</f>
        <v>0</v>
      </c>
      <c r="AU82" s="70"/>
      <c r="AV82" s="69">
        <f>IF(AU82,LOOKUP(AU82,{1;2;3;4;5;6;7;8;9;10;11;12;13;14;15;16;17;18;19;20;21},{30;25;21;18;16;15;14;13;12;11;10;9;8;7;6;5;4;3;2;1;0}),0)</f>
        <v>0</v>
      </c>
      <c r="AW82" s="70"/>
      <c r="AX82" s="74">
        <f>IF(AW82,LOOKUP(AW82,{1;2;3;4;5;6;7;8;9;10;11;12;13;14;15;16;17;18;19;20;21},{60;50;42;36;32;30;28;26;24;22;20;18;16;14;12;10;8;6;4;2;0}),0)</f>
        <v>0</v>
      </c>
      <c r="AY82" s="70"/>
      <c r="AZ82" s="71">
        <f>IF(AY82,LOOKUP(AY82,{1;2;3;4;5;6;7;8;9;10;11;12;13;14;15;16;17;18;19;20;21},{60;50;42;36;32;30;28;26;24;22;20;18;16;14;12;10;8;6;4;2;0}),0)</f>
        <v>0</v>
      </c>
      <c r="BA82" s="70"/>
      <c r="BB82" s="71">
        <f>IF(BA82,LOOKUP(BA82,{1;2;3;4;5;6;7;8;9;10;11;12;13;14;15;16;17;18;19;20;21},{60;50;42;36;32;30;28;26;24;22;20;18;16;14;12;10;8;6;4;2;0}),0)</f>
        <v>0</v>
      </c>
      <c r="BC82" s="109">
        <f t="shared" si="18"/>
        <v>0</v>
      </c>
    </row>
    <row r="83" spans="1:55" s="108" customFormat="1" ht="16" customHeight="1" x14ac:dyDescent="0.2">
      <c r="A83" s="130">
        <f t="shared" si="13"/>
        <v>76</v>
      </c>
      <c r="B83" s="108">
        <v>3105097</v>
      </c>
      <c r="C83" s="63" t="s">
        <v>467</v>
      </c>
      <c r="D83" s="125" t="s">
        <v>468</v>
      </c>
      <c r="E83" s="125" t="str">
        <f t="shared" si="14"/>
        <v>BritannyWEBSTER</v>
      </c>
      <c r="F83" s="126">
        <v>2017</v>
      </c>
      <c r="G83" s="108">
        <v>1987</v>
      </c>
      <c r="H83" s="63" t="str">
        <f>IF(ISBLANK(G83),"",IF(G83&gt;1995.9,"U23","SR"))</f>
        <v>SR</v>
      </c>
      <c r="I83" s="64">
        <f t="shared" si="15"/>
        <v>8</v>
      </c>
      <c r="J83" s="46">
        <f t="shared" si="16"/>
        <v>0</v>
      </c>
      <c r="K83" s="65">
        <f t="shared" si="17"/>
        <v>8</v>
      </c>
      <c r="M83" s="70"/>
      <c r="N83" s="67">
        <f>IF(M83,LOOKUP(M83,{1;2;3;4;5;6;7;8;9;10;11;12;13;14;15;16;17;18;19;20;21},{30;25;21;18;16;15;14;13;12;11;10;9;8;7;6;5;4;3;2;1;0}),0)</f>
        <v>0</v>
      </c>
      <c r="O83" s="70"/>
      <c r="P83" s="69">
        <f>IF(O83,LOOKUP(O83,{1;2;3;4;5;6;7;8;9;10;11;12;13;14;15;16;17;18;19;20;21},{30;25;21;18;16;15;14;13;12;11;10;9;8;7;6;5;4;3;2;1;0}),0)</f>
        <v>0</v>
      </c>
      <c r="Q83" s="70"/>
      <c r="R83" s="67">
        <f>IF(Q83,LOOKUP(Q83,{1;2;3;4;5;6;7;8;9;10;11;12;13;14;15;16;17;18;19;20;21},{30;25;21;18;16;15;14;13;12;11;10;9;8;7;6;5;4;3;2;1;0}),0)</f>
        <v>0</v>
      </c>
      <c r="S83" s="72">
        <v>13</v>
      </c>
      <c r="T83" s="69">
        <f>IF(S83,LOOKUP(S83,{1;2;3;4;5;6;7;8;9;10;11;12;13;14;15;16;17;18;19;20;21},{30;25;21;18;16;15;14;13;12;11;10;9;8;7;6;5;4;3;2;1;0}),0)</f>
        <v>8</v>
      </c>
      <c r="U83" s="70"/>
      <c r="V83" s="71">
        <f>IF(U83,LOOKUP(U83,{1;2;3;4;5;6;7;8;9;10;11;12;13;14;15;16;17;18;19;20;21},{60;50;42;36;32;30;28;26;24;22;20;18;16;14;12;10;8;6;4;2;0}),0)</f>
        <v>0</v>
      </c>
      <c r="W83" s="70"/>
      <c r="X83" s="67">
        <f>IF(W83,LOOKUP(W83,{1;2;3;4;5;6;7;8;9;10;11;12;13;14;15;16;17;18;19;20;21},{60;50;42;36;32;30;28;26;24;22;20;18;16;14;12;10;8;6;4;2;0}),0)</f>
        <v>0</v>
      </c>
      <c r="Y83" s="70"/>
      <c r="Z83" s="71">
        <f>IF(Y83,LOOKUP(Y83,{1;2;3;4;5;6;7;8;9;10;11;12;13;14;15;16;17;18;19;20;21},{60;50;42;36;32;30;28;26;24;22;20;18;16;14;12;10;8;6;4;2;0}),0)</f>
        <v>0</v>
      </c>
      <c r="AA83" s="70"/>
      <c r="AB83" s="67">
        <f>IF(AA83,LOOKUP(AA83,{1;2;3;4;5;6;7;8;9;10;11;12;13;14;15;16;17;18;19;20;21},{60;50;42;36;32;30;28;26;24;22;20;18;16;14;12;10;8;6;4;2;0}),0)</f>
        <v>0</v>
      </c>
      <c r="AC83" s="70"/>
      <c r="AD83" s="67">
        <f>IF(AC83,LOOKUP(AC83,{1;2;3;4;5;6;7;8;9;10;11;12;13;14;15;16;17;18;19;20;21},{30;25;21;18;16;15;14;13;12;11;10;9;8;7;6;5;4;3;2;1;0}),0)</f>
        <v>0</v>
      </c>
      <c r="AE83" s="70"/>
      <c r="AF83" s="69">
        <f>IF(AE83,LOOKUP(AE83,{1;2;3;4;5;6;7;8;9;10;11;12;13;14;15;16;17;18;19;20;21},{30;25;21;18;16;15;14;13;12;11;10;9;8;7;6;5;4;3;2;1;0}),0)</f>
        <v>0</v>
      </c>
      <c r="AG83" s="70"/>
      <c r="AH83" s="67">
        <f>IF(AG83,LOOKUP(AG83,{1;2;3;4;5;6;7;8;9;10;11;12;13;14;15;16;17;18;19;20;21},{30;25;21;18;16;15;14;13;12;11;10;9;8;7;6;5;4;3;2;1;0}),0)</f>
        <v>0</v>
      </c>
      <c r="AI83" s="70"/>
      <c r="AJ83" s="69">
        <f>IF(AI83,LOOKUP(AI83,{1;2;3;4;5;6;7;8;9;10;11;12;13;14;15;16;17;18;19;20;21},{30;25;21;18;16;15;14;13;12;11;10;9;8;7;6;5;4;3;2;1;0}),0)</f>
        <v>0</v>
      </c>
      <c r="AK83" s="70"/>
      <c r="AL83" s="69">
        <f>IF(AK83,LOOKUP(AK83,{1;2;3;4;5;6;7;8;9;10;11;12;13;14;15;16;17;18;19;20;21},{15;12.5;10.5;9;8;7.5;7;6.5;6;5.5;5;4.5;4;3.5;3;2.5;2;1.5;1;0.5;0}),0)</f>
        <v>0</v>
      </c>
      <c r="AM83" s="70"/>
      <c r="AN83" s="73">
        <f>IF(AM83,LOOKUP(AM83,{1;2;3;4;5;6;7;8;9;10;11;12;13;14;15;16;17;18;19;20;21},{15;12.5;10.5;9;8;7.5;7;6.5;6;5.5;5;4.5;4;3.5;3;2.5;2;1.5;1;0.5;0}),0)</f>
        <v>0</v>
      </c>
      <c r="AO83" s="70"/>
      <c r="AP83" s="67">
        <f>IF(AO83,LOOKUP(AO83,{1;2;3;4;5;6;7;8;9;10;11;12;13;14;15;16;17;18;19;20;21},{30;25;21;18;16;15;14;13;12;11;10;9;8;7;6;5;4;3;2;1;0}),0)</f>
        <v>0</v>
      </c>
      <c r="AQ83" s="70"/>
      <c r="AR83" s="69">
        <f>IF(AQ83,LOOKUP(AQ83,{1;2;3;4;5;6;7;8;9;10;11;12;13;14;15;16;17;18;19;20;21},{30;25;21;18;16;15;14;13;12;11;10;9;8;7;6;5;4;3;2;1;0}),0)</f>
        <v>0</v>
      </c>
      <c r="AS83" s="70"/>
      <c r="AT83" s="69">
        <f>IF(AS83,LOOKUP(AS83,{1;2;3;4;5;6;7;8;9;10;11;12;13;14;15;16;17;18;19;20;21},{30;25;21;18;16;15;14;13;12;11;10;9;8;7;6;5;4;3;2;1;0}),0)</f>
        <v>0</v>
      </c>
      <c r="AU83" s="70"/>
      <c r="AV83" s="69">
        <f>IF(AU83,LOOKUP(AU83,{1;2;3;4;5;6;7;8;9;10;11;12;13;14;15;16;17;18;19;20;21},{30;25;21;18;16;15;14;13;12;11;10;9;8;7;6;5;4;3;2;1;0}),0)</f>
        <v>0</v>
      </c>
      <c r="AW83" s="70"/>
      <c r="AX83" s="74">
        <f>IF(AW83,LOOKUP(AW83,{1;2;3;4;5;6;7;8;9;10;11;12;13;14;15;16;17;18;19;20;21},{60;50;42;36;32;30;28;26;24;22;20;18;16;14;12;10;8;6;4;2;0}),0)</f>
        <v>0</v>
      </c>
      <c r="AY83" s="70"/>
      <c r="AZ83" s="71">
        <f>IF(AY83,LOOKUP(AY83,{1;2;3;4;5;6;7;8;9;10;11;12;13;14;15;16;17;18;19;20;21},{60;50;42;36;32;30;28;26;24;22;20;18;16;14;12;10;8;6;4;2;0}),0)</f>
        <v>0</v>
      </c>
      <c r="BA83" s="70"/>
      <c r="BB83" s="71">
        <f>IF(BA83,LOOKUP(BA83,{1;2;3;4;5;6;7;8;9;10;11;12;13;14;15;16;17;18;19;20;21},{60;50;42;36;32;30;28;26;24;22;20;18;16;14;12;10;8;6;4;2;0}),0)</f>
        <v>0</v>
      </c>
      <c r="BC83" s="109">
        <f t="shared" si="18"/>
        <v>0</v>
      </c>
    </row>
    <row r="84" spans="1:55" s="108" customFormat="1" ht="16" customHeight="1" x14ac:dyDescent="0.2">
      <c r="A84" s="130">
        <f t="shared" si="13"/>
        <v>79</v>
      </c>
      <c r="C84" s="63" t="s">
        <v>469</v>
      </c>
      <c r="D84" s="125" t="s">
        <v>470</v>
      </c>
      <c r="E84" s="125" t="str">
        <f t="shared" si="14"/>
        <v>BonnieAlbrecht</v>
      </c>
      <c r="F84" s="134"/>
      <c r="H84" s="63" t="str">
        <f>IF(ISBLANK(G84),"",IF(G84&gt;1994.9,"U23","SR"))</f>
        <v/>
      </c>
      <c r="I84" s="64">
        <f t="shared" si="15"/>
        <v>7</v>
      </c>
      <c r="J84" s="46">
        <f t="shared" si="16"/>
        <v>0</v>
      </c>
      <c r="K84" s="65">
        <f t="shared" si="17"/>
        <v>7</v>
      </c>
      <c r="M84" s="70"/>
      <c r="N84" s="67">
        <f>IF(M84,LOOKUP(M84,{1;2;3;4;5;6;7;8;9;10;11;12;13;14;15;16;17;18;19;20;21},{30;25;21;18;16;15;14;13;12;11;10;9;8;7;6;5;4;3;2;1;0}),0)</f>
        <v>0</v>
      </c>
      <c r="O84" s="70"/>
      <c r="P84" s="69">
        <f>IF(O84,LOOKUP(O84,{1;2;3;4;5;6;7;8;9;10;11;12;13;14;15;16;17;18;19;20;21},{30;25;21;18;16;15;14;13;12;11;10;9;8;7;6;5;4;3;2;1;0}),0)</f>
        <v>0</v>
      </c>
      <c r="Q84" s="70"/>
      <c r="R84" s="67">
        <f>IF(Q84,LOOKUP(Q84,{1;2;3;4;5;6;7;8;9;10;11;12;13;14;15;16;17;18;19;20;21},{30;25;21;18;16;15;14;13;12;11;10;9;8;7;6;5;4;3;2;1;0}),0)</f>
        <v>0</v>
      </c>
      <c r="S84" s="70"/>
      <c r="T84" s="69">
        <f>IF(S84,LOOKUP(S84,{1;2;3;4;5;6;7;8;9;10;11;12;13;14;15;16;17;18;19;20;21},{30;25;21;18;16;15;14;13;12;11;10;9;8;7;6;5;4;3;2;1;0}),0)</f>
        <v>0</v>
      </c>
      <c r="U84" s="70"/>
      <c r="V84" s="71">
        <f>IF(U84,LOOKUP(U84,{1;2;3;4;5;6;7;8;9;10;11;12;13;14;15;16;17;18;19;20;21},{60;50;42;36;32;30;28;26;24;22;20;18;16;14;12;10;8;6;4;2;0}),0)</f>
        <v>0</v>
      </c>
      <c r="W84" s="70"/>
      <c r="X84" s="67">
        <f>IF(W84,LOOKUP(W84,{1;2;3;4;5;6;7;8;9;10;11;12;13;14;15;16;17;18;19;20;21},{60;50;42;36;32;30;28;26;24;22;20;18;16;14;12;10;8;6;4;2;0}),0)</f>
        <v>0</v>
      </c>
      <c r="Y84" s="70"/>
      <c r="Z84" s="71">
        <f>IF(Y84,LOOKUP(Y84,{1;2;3;4;5;6;7;8;9;10;11;12;13;14;15;16;17;18;19;20;21},{60;50;42;36;32;30;28;26;24;22;20;18;16;14;12;10;8;6;4;2;0}),0)</f>
        <v>0</v>
      </c>
      <c r="AA84" s="70"/>
      <c r="AB84" s="67">
        <f>IF(AA84,LOOKUP(AA84,{1;2;3;4;5;6;7;8;9;10;11;12;13;14;15;16;17;18;19;20;21},{60;50;42;36;32;30;28;26;24;22;20;18;16;14;12;10;8;6;4;2;0}),0)</f>
        <v>0</v>
      </c>
      <c r="AC84" s="70"/>
      <c r="AD84" s="67">
        <f>IF(AC84,LOOKUP(AC84,{1;2;3;4;5;6;7;8;9;10;11;12;13;14;15;16;17;18;19;20;21},{30;25;21;18;16;15;14;13;12;11;10;9;8;7;6;5;4;3;2;1;0}),0)</f>
        <v>0</v>
      </c>
      <c r="AE84" s="70"/>
      <c r="AF84" s="69">
        <f>IF(AE84,LOOKUP(AE84,{1;2;3;4;5;6;7;8;9;10;11;12;13;14;15;16;17;18;19;20;21},{30;25;21;18;16;15;14;13;12;11;10;9;8;7;6;5;4;3;2;1;0}),0)</f>
        <v>0</v>
      </c>
      <c r="AG84" s="70"/>
      <c r="AH84" s="67">
        <f>IF(AG84,LOOKUP(AG84,{1;2;3;4;5;6;7;8;9;10;11;12;13;14;15;16;17;18;19;20;21},{30;25;21;18;16;15;14;13;12;11;10;9;8;7;6;5;4;3;2;1;0}),0)</f>
        <v>0</v>
      </c>
      <c r="AI84" s="70"/>
      <c r="AJ84" s="69">
        <f>IF(AI84,LOOKUP(AI84,{1;2;3;4;5;6;7;8;9;10;11;12;13;14;15;16;17;18;19;20;21},{30;25;21;18;16;15;14;13;12;11;10;9;8;7;6;5;4;3;2;1;0}),0)</f>
        <v>0</v>
      </c>
      <c r="AK84" s="70"/>
      <c r="AL84" s="69">
        <f>IF(AK84,LOOKUP(AK84,{1;2;3;4;5;6;7;8;9;10;11;12;13;14;15;16;17;18;19;20;21},{15;12.5;10.5;9;8;7.5;7;6.5;6;5.5;5;4.5;4;3.5;3;2.5;2;1.5;1;0.5;0}),0)</f>
        <v>0</v>
      </c>
      <c r="AM84" s="70"/>
      <c r="AN84" s="73">
        <f>IF(AM84,LOOKUP(AM84,{1;2;3;4;5;6;7;8;9;10;11;12;13;14;15;16;17;18;19;20;21},{15;12.5;10.5;9;8;7.5;7;6.5;6;5.5;5;4.5;4;3.5;3;2.5;2;1.5;1;0.5;0}),0)</f>
        <v>0</v>
      </c>
      <c r="AO84" s="70"/>
      <c r="AP84" s="67">
        <f>IF(AO84,LOOKUP(AO84,{1;2;3;4;5;6;7;8;9;10;11;12;13;14;15;16;17;18;19;20;21},{30;25;21;18;16;15;14;13;12;11;10;9;8;7;6;5;4;3;2;1;0}),0)</f>
        <v>0</v>
      </c>
      <c r="AQ84" s="70"/>
      <c r="AR84" s="69">
        <f>IF(AQ84,LOOKUP(AQ84,{1;2;3;4;5;6;7;8;9;10;11;12;13;14;15;16;17;18;19;20;21},{30;25;21;18;16;15;14;13;12;11;10;9;8;7;6;5;4;3;2;1;0}),0)</f>
        <v>0</v>
      </c>
      <c r="AS84" s="70"/>
      <c r="AT84" s="69">
        <f>IF(AS84,LOOKUP(AS84,{1;2;3;4;5;6;7;8;9;10;11;12;13;14;15;16;17;18;19;20;21},{30;25;21;18;16;15;14;13;12;11;10;9;8;7;6;5;4;3;2;1;0}),0)</f>
        <v>0</v>
      </c>
      <c r="AU84" s="72">
        <v>14</v>
      </c>
      <c r="AV84" s="69">
        <f>IF(AU84,LOOKUP(AU84,{1;2;3;4;5;6;7;8;9;10;11;12;13;14;15;16;17;18;19;20;21},{30;25;21;18;16;15;14;13;12;11;10;9;8;7;6;5;4;3;2;1;0}),0)</f>
        <v>7</v>
      </c>
      <c r="AW84" s="70"/>
      <c r="AX84" s="74">
        <f>IF(AW84,LOOKUP(AW84,{1;2;3;4;5;6;7;8;9;10;11;12;13;14;15;16;17;18;19;20;21},{60;50;42;36;32;30;28;26;24;22;20;18;16;14;12;10;8;6;4;2;0}),0)</f>
        <v>0</v>
      </c>
      <c r="AY84" s="70"/>
      <c r="AZ84" s="71">
        <f>IF(AY84,LOOKUP(AY84,{1;2;3;4;5;6;7;8;9;10;11;12;13;14;15;16;17;18;19;20;21},{60;50;42;36;32;30;28;26;24;22;20;18;16;14;12;10;8;6;4;2;0}),0)</f>
        <v>0</v>
      </c>
      <c r="BA84" s="70"/>
      <c r="BB84" s="71">
        <f>IF(BA84,LOOKUP(BA84,{1;2;3;4;5;6;7;8;9;10;11;12;13;14;15;16;17;18;19;20;21},{60;50;42;36;32;30;28;26;24;22;20;18;16;14;12;10;8;6;4;2;0}),0)</f>
        <v>0</v>
      </c>
      <c r="BC84" s="109">
        <f t="shared" si="18"/>
        <v>0</v>
      </c>
    </row>
    <row r="85" spans="1:55" s="108" customFormat="1" ht="16" customHeight="1" x14ac:dyDescent="0.2">
      <c r="A85" s="57">
        <f t="shared" si="13"/>
        <v>79</v>
      </c>
      <c r="C85" s="63" t="s">
        <v>471</v>
      </c>
      <c r="D85" s="63" t="s">
        <v>472</v>
      </c>
      <c r="E85" s="125" t="str">
        <f t="shared" si="14"/>
        <v>AlexLawson</v>
      </c>
      <c r="F85" s="82"/>
      <c r="H85" s="63" t="str">
        <f>IF(ISBLANK(G85),"",IF(G85&gt;1994.9,"U23","SR"))</f>
        <v/>
      </c>
      <c r="I85" s="64">
        <f t="shared" si="15"/>
        <v>7</v>
      </c>
      <c r="J85" s="46">
        <f t="shared" si="16"/>
        <v>7</v>
      </c>
      <c r="K85" s="65">
        <f t="shared" si="17"/>
        <v>0</v>
      </c>
      <c r="M85" s="70"/>
      <c r="N85" s="67">
        <f>IF(M85,LOOKUP(M85,{1;2;3;4;5;6;7;8;9;10;11;12;13;14;15;16;17;18;19;20;21},{30;25;21;18;16;15;14;13;12;11;10;9;8;7;6;5;4;3;2;1;0}),0)</f>
        <v>0</v>
      </c>
      <c r="O85" s="70"/>
      <c r="P85" s="69">
        <f>IF(O85,LOOKUP(O85,{1;2;3;4;5;6;7;8;9;10;11;12;13;14;15;16;17;18;19;20;21},{30;25;21;18;16;15;14;13;12;11;10;9;8;7;6;5;4;3;2;1;0}),0)</f>
        <v>0</v>
      </c>
      <c r="Q85" s="70"/>
      <c r="R85" s="67">
        <f>IF(Q85,LOOKUP(Q85,{1;2;3;4;5;6;7;8;9;10;11;12;13;14;15;16;17;18;19;20;21},{30;25;21;18;16;15;14;13;12;11;10;9;8;7;6;5;4;3;2;1;0}),0)</f>
        <v>0</v>
      </c>
      <c r="S85" s="70"/>
      <c r="T85" s="69">
        <f>IF(S85,LOOKUP(S85,{1;2;3;4;5;6;7;8;9;10;11;12;13;14;15;16;17;18;19;20;21},{30;25;21;18;16;15;14;13;12;11;10;9;8;7;6;5;4;3;2;1;0}),0)</f>
        <v>0</v>
      </c>
      <c r="U85" s="70"/>
      <c r="V85" s="71">
        <f>IF(U85,LOOKUP(U85,{1;2;3;4;5;6;7;8;9;10;11;12;13;14;15;16;17;18;19;20;21},{60;50;42;36;32;30;28;26;24;22;20;18;16;14;12;10;8;6;4;2;0}),0)</f>
        <v>0</v>
      </c>
      <c r="W85" s="70"/>
      <c r="X85" s="67">
        <f>IF(W85,LOOKUP(W85,{1;2;3;4;5;6;7;8;9;10;11;12;13;14;15;16;17;18;19;20;21},{60;50;42;36;32;30;28;26;24;22;20;18;16;14;12;10;8;6;4;2;0}),0)</f>
        <v>0</v>
      </c>
      <c r="Y85" s="70"/>
      <c r="Z85" s="71">
        <f>IF(Y85,LOOKUP(Y85,{1;2;3;4;5;6;7;8;9;10;11;12;13;14;15;16;17;18;19;20;21},{60;50;42;36;32;30;28;26;24;22;20;18;16;14;12;10;8;6;4;2;0}),0)</f>
        <v>0</v>
      </c>
      <c r="AA85" s="70"/>
      <c r="AB85" s="67">
        <f>IF(AA85,LOOKUP(AA85,{1;2;3;4;5;6;7;8;9;10;11;12;13;14;15;16;17;18;19;20;21},{60;50;42;36;32;30;28;26;24;22;20;18;16;14;12;10;8;6;4;2;0}),0)</f>
        <v>0</v>
      </c>
      <c r="AC85" s="72">
        <v>14</v>
      </c>
      <c r="AD85" s="67">
        <f>IF(AC85,LOOKUP(AC85,{1;2;3;4;5;6;7;8;9;10;11;12;13;14;15;16;17;18;19;20;21},{30;25;21;18;16;15;14;13;12;11;10;9;8;7;6;5;4;3;2;1;0}),0)</f>
        <v>7</v>
      </c>
      <c r="AE85" s="70"/>
      <c r="AF85" s="69">
        <f>IF(AE85,LOOKUP(AE85,{1;2;3;4;5;6;7;8;9;10;11;12;13;14;15;16;17;18;19;20;21},{30;25;21;18;16;15;14;13;12;11;10;9;8;7;6;5;4;3;2;1;0}),0)</f>
        <v>0</v>
      </c>
      <c r="AG85" s="70"/>
      <c r="AH85" s="67">
        <f>IF(AG85,LOOKUP(AG85,{1;2;3;4;5;6;7;8;9;10;11;12;13;14;15;16;17;18;19;20;21},{30;25;21;18;16;15;14;13;12;11;10;9;8;7;6;5;4;3;2;1;0}),0)</f>
        <v>0</v>
      </c>
      <c r="AI85" s="70"/>
      <c r="AJ85" s="69">
        <f>IF(AI85,LOOKUP(AI85,{1;2;3;4;5;6;7;8;9;10;11;12;13;14;15;16;17;18;19;20;21},{30;25;21;18;16;15;14;13;12;11;10;9;8;7;6;5;4;3;2;1;0}),0)</f>
        <v>0</v>
      </c>
      <c r="AK85" s="70"/>
      <c r="AL85" s="69">
        <f>IF(AK85,LOOKUP(AK85,{1;2;3;4;5;6;7;8;9;10;11;12;13;14;15;16;17;18;19;20;21},{15;12.5;10.5;9;8;7.5;7;6.5;6;5.5;5;4.5;4;3.5;3;2.5;2;1.5;1;0.5;0}),0)</f>
        <v>0</v>
      </c>
      <c r="AM85" s="70"/>
      <c r="AN85" s="73">
        <f>IF(AM85,LOOKUP(AM85,{1;2;3;4;5;6;7;8;9;10;11;12;13;14;15;16;17;18;19;20;21},{15;12.5;10.5;9;8;7.5;7;6.5;6;5.5;5;4.5;4;3.5;3;2.5;2;1.5;1;0.5;0}),0)</f>
        <v>0</v>
      </c>
      <c r="AO85" s="70"/>
      <c r="AP85" s="67">
        <f>IF(AO85,LOOKUP(AO85,{1;2;3;4;5;6;7;8;9;10;11;12;13;14;15;16;17;18;19;20;21},{30;25;21;18;16;15;14;13;12;11;10;9;8;7;6;5;4;3;2;1;0}),0)</f>
        <v>0</v>
      </c>
      <c r="AQ85" s="70"/>
      <c r="AR85" s="69">
        <f>IF(AQ85,LOOKUP(AQ85,{1;2;3;4;5;6;7;8;9;10;11;12;13;14;15;16;17;18;19;20;21},{30;25;21;18;16;15;14;13;12;11;10;9;8;7;6;5;4;3;2;1;0}),0)</f>
        <v>0</v>
      </c>
      <c r="AS85" s="70"/>
      <c r="AT85" s="69">
        <f>IF(AS85,LOOKUP(AS85,{1;2;3;4;5;6;7;8;9;10;11;12;13;14;15;16;17;18;19;20;21},{30;25;21;18;16;15;14;13;12;11;10;9;8;7;6;5;4;3;2;1;0}),0)</f>
        <v>0</v>
      </c>
      <c r="AU85" s="70"/>
      <c r="AV85" s="69">
        <f>IF(AU85,LOOKUP(AU85,{1;2;3;4;5;6;7;8;9;10;11;12;13;14;15;16;17;18;19;20;21},{30;25;21;18;16;15;14;13;12;11;10;9;8;7;6;5;4;3;2;1;0}),0)</f>
        <v>0</v>
      </c>
      <c r="AW85" s="70"/>
      <c r="AX85" s="74">
        <f>IF(AW85,LOOKUP(AW85,{1;2;3;4;5;6;7;8;9;10;11;12;13;14;15;16;17;18;19;20;21},{60;50;42;36;32;30;28;26;24;22;20;18;16;14;12;10;8;6;4;2;0}),0)</f>
        <v>0</v>
      </c>
      <c r="AY85" s="70"/>
      <c r="AZ85" s="71">
        <f>IF(AY85,LOOKUP(AY85,{1;2;3;4;5;6;7;8;9;10;11;12;13;14;15;16;17;18;19;20;21},{60;50;42;36;32;30;28;26;24;22;20;18;16;14;12;10;8;6;4;2;0}),0)</f>
        <v>0</v>
      </c>
      <c r="BA85" s="70"/>
      <c r="BB85" s="71">
        <f>IF(BA85,LOOKUP(BA85,{1;2;3;4;5;6;7;8;9;10;11;12;13;14;15;16;17;18;19;20;21},{60;50;42;36;32;30;28;26;24;22;20;18;16;14;12;10;8;6;4;2;0}),0)</f>
        <v>0</v>
      </c>
      <c r="BC85" s="109">
        <f t="shared" si="18"/>
        <v>0</v>
      </c>
    </row>
    <row r="86" spans="1:55" s="108" customFormat="1" ht="16" customHeight="1" x14ac:dyDescent="0.2">
      <c r="A86" s="57">
        <f t="shared" si="13"/>
        <v>79</v>
      </c>
      <c r="B86" s="108">
        <v>3535627</v>
      </c>
      <c r="C86" s="63" t="s">
        <v>473</v>
      </c>
      <c r="D86" s="63" t="s">
        <v>297</v>
      </c>
      <c r="E86" s="125" t="str">
        <f t="shared" si="14"/>
        <v>TaelerMCCREREY</v>
      </c>
      <c r="F86" s="62">
        <v>2017</v>
      </c>
      <c r="G86" s="108">
        <v>1997</v>
      </c>
      <c r="H86" s="117" t="str">
        <f>IF(ISBLANK(G86),"",IF(G86&gt;1994.9,"U23","SR"))</f>
        <v>U23</v>
      </c>
      <c r="I86" s="64">
        <f t="shared" si="15"/>
        <v>7</v>
      </c>
      <c r="J86" s="46">
        <f t="shared" si="16"/>
        <v>7</v>
      </c>
      <c r="K86" s="65">
        <f t="shared" si="17"/>
        <v>0</v>
      </c>
      <c r="M86" s="70"/>
      <c r="N86" s="67">
        <f>IF(M86,LOOKUP(M86,{1;2;3;4;5;6;7;8;9;10;11;12;13;14;15;16;17;18;19;20;21},{30;25;21;18;16;15;14;13;12;11;10;9;8;7;6;5;4;3;2;1;0}),0)</f>
        <v>0</v>
      </c>
      <c r="O86" s="70"/>
      <c r="P86" s="69">
        <f>IF(O86,LOOKUP(O86,{1;2;3;4;5;6;7;8;9;10;11;12;13;14;15;16;17;18;19;20;21},{30;25;21;18;16;15;14;13;12;11;10;9;8;7;6;5;4;3;2;1;0}),0)</f>
        <v>0</v>
      </c>
      <c r="Q86" s="72">
        <v>14</v>
      </c>
      <c r="R86" s="67">
        <f>IF(Q86,LOOKUP(Q86,{1;2;3;4;5;6;7;8;9;10;11;12;13;14;15;16;17;18;19;20;21},{30;25;21;18;16;15;14;13;12;11;10;9;8;7;6;5;4;3;2;1;0}),0)</f>
        <v>7</v>
      </c>
      <c r="S86" s="70"/>
      <c r="T86" s="69">
        <f>IF(S86,LOOKUP(S86,{1;2;3;4;5;6;7;8;9;10;11;12;13;14;15;16;17;18;19;20;21},{30;25;21;18;16;15;14;13;12;11;10;9;8;7;6;5;4;3;2;1;0}),0)</f>
        <v>0</v>
      </c>
      <c r="U86" s="70"/>
      <c r="V86" s="71">
        <f>IF(U86,LOOKUP(U86,{1;2;3;4;5;6;7;8;9;10;11;12;13;14;15;16;17;18;19;20;21},{60;50;42;36;32;30;28;26;24;22;20;18;16;14;12;10;8;6;4;2;0}),0)</f>
        <v>0</v>
      </c>
      <c r="W86" s="70"/>
      <c r="X86" s="67">
        <f>IF(W86,LOOKUP(W86,{1;2;3;4;5;6;7;8;9;10;11;12;13;14;15;16;17;18;19;20;21},{60;50;42;36;32;30;28;26;24;22;20;18;16;14;12;10;8;6;4;2;0}),0)</f>
        <v>0</v>
      </c>
      <c r="Y86" s="70"/>
      <c r="Z86" s="71">
        <f>IF(Y86,LOOKUP(Y86,{1;2;3;4;5;6;7;8;9;10;11;12;13;14;15;16;17;18;19;20;21},{60;50;42;36;32;30;28;26;24;22;20;18;16;14;12;10;8;6;4;2;0}),0)</f>
        <v>0</v>
      </c>
      <c r="AA86" s="70"/>
      <c r="AB86" s="67">
        <f>IF(AA86,LOOKUP(AA86,{1;2;3;4;5;6;7;8;9;10;11;12;13;14;15;16;17;18;19;20;21},{60;50;42;36;32;30;28;26;24;22;20;18;16;14;12;10;8;6;4;2;0}),0)</f>
        <v>0</v>
      </c>
      <c r="AC86" s="70"/>
      <c r="AD86" s="67">
        <f>IF(AC86,LOOKUP(AC86,{1;2;3;4;5;6;7;8;9;10;11;12;13;14;15;16;17;18;19;20;21},{30;25;21;18;16;15;14;13;12;11;10;9;8;7;6;5;4;3;2;1;0}),0)</f>
        <v>0</v>
      </c>
      <c r="AE86" s="70"/>
      <c r="AF86" s="69">
        <f>IF(AE86,LOOKUP(AE86,{1;2;3;4;5;6;7;8;9;10;11;12;13;14;15;16;17;18;19;20;21},{30;25;21;18;16;15;14;13;12;11;10;9;8;7;6;5;4;3;2;1;0}),0)</f>
        <v>0</v>
      </c>
      <c r="AG86" s="70"/>
      <c r="AH86" s="67">
        <f>IF(AG86,LOOKUP(AG86,{1;2;3;4;5;6;7;8;9;10;11;12;13;14;15;16;17;18;19;20;21},{30;25;21;18;16;15;14;13;12;11;10;9;8;7;6;5;4;3;2;1;0}),0)</f>
        <v>0</v>
      </c>
      <c r="AI86" s="70"/>
      <c r="AJ86" s="69">
        <f>IF(AI86,LOOKUP(AI86,{1;2;3;4;5;6;7;8;9;10;11;12;13;14;15;16;17;18;19;20;21},{30;25;21;18;16;15;14;13;12;11;10;9;8;7;6;5;4;3;2;1;0}),0)</f>
        <v>0</v>
      </c>
      <c r="AK86" s="70"/>
      <c r="AL86" s="69">
        <f>IF(AK86,LOOKUP(AK86,{1;2;3;4;5;6;7;8;9;10;11;12;13;14;15;16;17;18;19;20;21},{15;12.5;10.5;9;8;7.5;7;6.5;6;5.5;5;4.5;4;3.5;3;2.5;2;1.5;1;0.5;0}),0)</f>
        <v>0</v>
      </c>
      <c r="AM86" s="70"/>
      <c r="AN86" s="73">
        <f>IF(AM86,LOOKUP(AM86,{1;2;3;4;5;6;7;8;9;10;11;12;13;14;15;16;17;18;19;20;21},{15;12.5;10.5;9;8;7.5;7;6.5;6;5.5;5;4.5;4;3.5;3;2.5;2;1.5;1;0.5;0}),0)</f>
        <v>0</v>
      </c>
      <c r="AO86" s="70"/>
      <c r="AP86" s="67">
        <f>IF(AO86,LOOKUP(AO86,{1;2;3;4;5;6;7;8;9;10;11;12;13;14;15;16;17;18;19;20;21},{30;25;21;18;16;15;14;13;12;11;10;9;8;7;6;5;4;3;2;1;0}),0)</f>
        <v>0</v>
      </c>
      <c r="AQ86" s="70"/>
      <c r="AR86" s="69">
        <f>IF(AQ86,LOOKUP(AQ86,{1;2;3;4;5;6;7;8;9;10;11;12;13;14;15;16;17;18;19;20;21},{30;25;21;18;16;15;14;13;12;11;10;9;8;7;6;5;4;3;2;1;0}),0)</f>
        <v>0</v>
      </c>
      <c r="AS86" s="70"/>
      <c r="AT86" s="69">
        <f>IF(AS86,LOOKUP(AS86,{1;2;3;4;5;6;7;8;9;10;11;12;13;14;15;16;17;18;19;20;21},{30;25;21;18;16;15;14;13;12;11;10;9;8;7;6;5;4;3;2;1;0}),0)</f>
        <v>0</v>
      </c>
      <c r="AU86" s="70"/>
      <c r="AV86" s="69">
        <f>IF(AU86,LOOKUP(AU86,{1;2;3;4;5;6;7;8;9;10;11;12;13;14;15;16;17;18;19;20;21},{30;25;21;18;16;15;14;13;12;11;10;9;8;7;6;5;4;3;2;1;0}),0)</f>
        <v>0</v>
      </c>
      <c r="AW86" s="70"/>
      <c r="AX86" s="74">
        <f>IF(AW86,LOOKUP(AW86,{1;2;3;4;5;6;7;8;9;10;11;12;13;14;15;16;17;18;19;20;21},{60;50;42;36;32;30;28;26;24;22;20;18;16;14;12;10;8;6;4;2;0}),0)</f>
        <v>0</v>
      </c>
      <c r="AY86" s="70"/>
      <c r="AZ86" s="71">
        <f>IF(AY86,LOOKUP(AY86,{1;2;3;4;5;6;7;8;9;10;11;12;13;14;15;16;17;18;19;20;21},{60;50;42;36;32;30;28;26;24;22;20;18;16;14;12;10;8;6;4;2;0}),0)</f>
        <v>0</v>
      </c>
      <c r="BA86" s="70"/>
      <c r="BB86" s="71">
        <f>IF(BA86,LOOKUP(BA86,{1;2;3;4;5;6;7;8;9;10;11;12;13;14;15;16;17;18;19;20;21},{60;50;42;36;32;30;28;26;24;22;20;18;16;14;12;10;8;6;4;2;0}),0)</f>
        <v>0</v>
      </c>
      <c r="BC86" s="109">
        <f t="shared" si="18"/>
        <v>0</v>
      </c>
    </row>
    <row r="87" spans="1:55" s="108" customFormat="1" ht="16" customHeight="1" x14ac:dyDescent="0.2">
      <c r="A87" s="57">
        <f t="shared" si="13"/>
        <v>79</v>
      </c>
      <c r="B87" s="108">
        <v>3535649</v>
      </c>
      <c r="C87" s="63" t="s">
        <v>474</v>
      </c>
      <c r="D87" s="63" t="s">
        <v>475</v>
      </c>
      <c r="E87" s="125" t="str">
        <f t="shared" si="14"/>
        <v>EmmaTARBATH</v>
      </c>
      <c r="F87" s="205"/>
      <c r="G87" s="108">
        <v>1997</v>
      </c>
      <c r="H87" s="117" t="str">
        <f>IF(ISBLANK(G87),"",IF(G87&gt;1995.9,"U23","SR"))</f>
        <v>U23</v>
      </c>
      <c r="I87" s="64">
        <f t="shared" si="15"/>
        <v>7</v>
      </c>
      <c r="J87" s="46">
        <f t="shared" si="16"/>
        <v>0</v>
      </c>
      <c r="K87" s="65">
        <f t="shared" si="17"/>
        <v>7</v>
      </c>
      <c r="M87" s="70"/>
      <c r="N87" s="67">
        <f>IF(M87,LOOKUP(M87,{1;2;3;4;5;6;7;8;9;10;11;12;13;14;15;16;17;18;19;20;21},{30;25;21;18;16;15;14;13;12;11;10;9;8;7;6;5;4;3;2;1;0}),0)</f>
        <v>0</v>
      </c>
      <c r="O87" s="72">
        <v>20</v>
      </c>
      <c r="P87" s="69">
        <f>IF(O87,LOOKUP(O87,{1;2;3;4;5;6;7;8;9;10;11;12;13;14;15;16;17;18;19;20;21},{30;25;21;18;16;15;14;13;12;11;10;9;8;7;6;5;4;3;2;1;0}),0)</f>
        <v>1</v>
      </c>
      <c r="Q87" s="70"/>
      <c r="R87" s="67">
        <f>IF(Q87,LOOKUP(Q87,{1;2;3;4;5;6;7;8;9;10;11;12;13;14;15;16;17;18;19;20;21},{30;25;21;18;16;15;14;13;12;11;10;9;8;7;6;5;4;3;2;1;0}),0)</f>
        <v>0</v>
      </c>
      <c r="S87" s="70"/>
      <c r="T87" s="69">
        <f>IF(S87,LOOKUP(S87,{1;2;3;4;5;6;7;8;9;10;11;12;13;14;15;16;17;18;19;20;21},{30;25;21;18;16;15;14;13;12;11;10;9;8;7;6;5;4;3;2;1;0}),0)</f>
        <v>0</v>
      </c>
      <c r="U87" s="72">
        <v>18</v>
      </c>
      <c r="V87" s="71">
        <f>IF(U87,LOOKUP(U87,{1;2;3;4;5;6;7;8;9;10;11;12;13;14;15;16;17;18;19;20;21},{60;50;42;36;32;30;28;26;24;22;20;18;16;14;12;10;8;6;4;2;0}),0)</f>
        <v>6</v>
      </c>
      <c r="W87" s="70"/>
      <c r="X87" s="67">
        <f>IF(W87,LOOKUP(W87,{1;2;3;4;5;6;7;8;9;10;11;12;13;14;15;16;17;18;19;20;21},{60;50;42;36;32;30;28;26;24;22;20;18;16;14;12;10;8;6;4;2;0}),0)</f>
        <v>0</v>
      </c>
      <c r="Y87" s="70"/>
      <c r="Z87" s="71">
        <f>IF(Y87,LOOKUP(Y87,{1;2;3;4;5;6;7;8;9;10;11;12;13;14;15;16;17;18;19;20;21},{60;50;42;36;32;30;28;26;24;22;20;18;16;14;12;10;8;6;4;2;0}),0)</f>
        <v>0</v>
      </c>
      <c r="AA87" s="70"/>
      <c r="AB87" s="67">
        <f>IF(AA87,LOOKUP(AA87,{1;2;3;4;5;6;7;8;9;10;11;12;13;14;15;16;17;18;19;20;21},{60;50;42;36;32;30;28;26;24;22;20;18;16;14;12;10;8;6;4;2;0}),0)</f>
        <v>0</v>
      </c>
      <c r="AC87" s="70"/>
      <c r="AD87" s="67">
        <f>IF(AC87,LOOKUP(AC87,{1;2;3;4;5;6;7;8;9;10;11;12;13;14;15;16;17;18;19;20;21},{30;25;21;18;16;15;14;13;12;11;10;9;8;7;6;5;4;3;2;1;0}),0)</f>
        <v>0</v>
      </c>
      <c r="AE87" s="70"/>
      <c r="AF87" s="69">
        <f>IF(AE87,LOOKUP(AE87,{1;2;3;4;5;6;7;8;9;10;11;12;13;14;15;16;17;18;19;20;21},{30;25;21;18;16;15;14;13;12;11;10;9;8;7;6;5;4;3;2;1;0}),0)</f>
        <v>0</v>
      </c>
      <c r="AG87" s="70"/>
      <c r="AH87" s="67">
        <f>IF(AG87,LOOKUP(AG87,{1;2;3;4;5;6;7;8;9;10;11;12;13;14;15;16;17;18;19;20;21},{30;25;21;18;16;15;14;13;12;11;10;9;8;7;6;5;4;3;2;1;0}),0)</f>
        <v>0</v>
      </c>
      <c r="AI87" s="70"/>
      <c r="AJ87" s="69">
        <f>IF(AI87,LOOKUP(AI87,{1;2;3;4;5;6;7;8;9;10;11;12;13;14;15;16;17;18;19;20;21},{30;25;21;18;16;15;14;13;12;11;10;9;8;7;6;5;4;3;2;1;0}),0)</f>
        <v>0</v>
      </c>
      <c r="AK87" s="70"/>
      <c r="AL87" s="69">
        <f>IF(AK87,LOOKUP(AK87,{1;2;3;4;5;6;7;8;9;10;11;12;13;14;15;16;17;18;19;20;21},{15;12.5;10.5;9;8;7.5;7;6.5;6;5.5;5;4.5;4;3.5;3;2.5;2;1.5;1;0.5;0}),0)</f>
        <v>0</v>
      </c>
      <c r="AM87" s="70"/>
      <c r="AN87" s="73">
        <f>IF(AM87,LOOKUP(AM87,{1;2;3;4;5;6;7;8;9;10;11;12;13;14;15;16;17;18;19;20;21},{15;12.5;10.5;9;8;7.5;7;6.5;6;5.5;5;4.5;4;3.5;3;2.5;2;1.5;1;0.5;0}),0)</f>
        <v>0</v>
      </c>
      <c r="AO87" s="70"/>
      <c r="AP87" s="67">
        <f>IF(AO87,LOOKUP(AO87,{1;2;3;4;5;6;7;8;9;10;11;12;13;14;15;16;17;18;19;20;21},{30;25;21;18;16;15;14;13;12;11;10;9;8;7;6;5;4;3;2;1;0}),0)</f>
        <v>0</v>
      </c>
      <c r="AQ87" s="70"/>
      <c r="AR87" s="69">
        <f>IF(AQ87,LOOKUP(AQ87,{1;2;3;4;5;6;7;8;9;10;11;12;13;14;15;16;17;18;19;20;21},{30;25;21;18;16;15;14;13;12;11;10;9;8;7;6;5;4;3;2;1;0}),0)</f>
        <v>0</v>
      </c>
      <c r="AS87" s="70"/>
      <c r="AT87" s="69">
        <f>IF(AS87,LOOKUP(AS87,{1;2;3;4;5;6;7;8;9;10;11;12;13;14;15;16;17;18;19;20;21},{30;25;21;18;16;15;14;13;12;11;10;9;8;7;6;5;4;3;2;1;0}),0)</f>
        <v>0</v>
      </c>
      <c r="AU87" s="70"/>
      <c r="AV87" s="69">
        <f>IF(AU87,LOOKUP(AU87,{1;2;3;4;5;6;7;8;9;10;11;12;13;14;15;16;17;18;19;20;21},{30;25;21;18;16;15;14;13;12;11;10;9;8;7;6;5;4;3;2;1;0}),0)</f>
        <v>0</v>
      </c>
      <c r="AW87" s="70"/>
      <c r="AX87" s="74">
        <f>IF(AW87,LOOKUP(AW87,{1;2;3;4;5;6;7;8;9;10;11;12;13;14;15;16;17;18;19;20;21},{60;50;42;36;32;30;28;26;24;22;20;18;16;14;12;10;8;6;4;2;0}),0)</f>
        <v>0</v>
      </c>
      <c r="AY87" s="70"/>
      <c r="AZ87" s="71">
        <f>IF(AY87,LOOKUP(AY87,{1;2;3;4;5;6;7;8;9;10;11;12;13;14;15;16;17;18;19;20;21},{60;50;42;36;32;30;28;26;24;22;20;18;16;14;12;10;8;6;4;2;0}),0)</f>
        <v>0</v>
      </c>
      <c r="BA87" s="70"/>
      <c r="BB87" s="71">
        <f>IF(BA87,LOOKUP(BA87,{1;2;3;4;5;6;7;8;9;10;11;12;13;14;15;16;17;18;19;20;21},{60;50;42;36;32;30;28;26;24;22;20;18;16;14;12;10;8;6;4;2;0}),0)</f>
        <v>0</v>
      </c>
      <c r="BC87" s="109">
        <f t="shared" si="18"/>
        <v>6</v>
      </c>
    </row>
    <row r="88" spans="1:55" s="108" customFormat="1" ht="16" customHeight="1" x14ac:dyDescent="0.2">
      <c r="A88" s="130">
        <f t="shared" si="13"/>
        <v>83</v>
      </c>
      <c r="C88" s="63" t="s">
        <v>476</v>
      </c>
      <c r="D88" s="125" t="s">
        <v>477</v>
      </c>
      <c r="E88" s="125" t="str">
        <f t="shared" si="14"/>
        <v>SonyaJampel</v>
      </c>
      <c r="F88" s="134"/>
      <c r="H88" s="63" t="str">
        <f>IF(ISBLANK(G88),"",IF(G88&gt;1994.9,"U23","SR"))</f>
        <v/>
      </c>
      <c r="I88" s="64">
        <f t="shared" si="15"/>
        <v>6</v>
      </c>
      <c r="J88" s="46">
        <f t="shared" si="16"/>
        <v>6</v>
      </c>
      <c r="K88" s="65">
        <f t="shared" si="17"/>
        <v>0</v>
      </c>
      <c r="M88" s="70"/>
      <c r="N88" s="67">
        <f>IF(M88,LOOKUP(M88,{1;2;3;4;5;6;7;8;9;10;11;12;13;14;15;16;17;18;19;20;21},{30;25;21;18;16;15;14;13;12;11;10;9;8;7;6;5;4;3;2;1;0}),0)</f>
        <v>0</v>
      </c>
      <c r="O88" s="70"/>
      <c r="P88" s="69">
        <f>IF(O88,LOOKUP(O88,{1;2;3;4;5;6;7;8;9;10;11;12;13;14;15;16;17;18;19;20;21},{30;25;21;18;16;15;14;13;12;11;10;9;8;7;6;5;4;3;2;1;0}),0)</f>
        <v>0</v>
      </c>
      <c r="Q88" s="70"/>
      <c r="R88" s="67">
        <f>IF(Q88,LOOKUP(Q88,{1;2;3;4;5;6;7;8;9;10;11;12;13;14;15;16;17;18;19;20;21},{30;25;21;18;16;15;14;13;12;11;10;9;8;7;6;5;4;3;2;1;0}),0)</f>
        <v>0</v>
      </c>
      <c r="S88" s="70"/>
      <c r="T88" s="69">
        <f>IF(S88,LOOKUP(S88,{1;2;3;4;5;6;7;8;9;10;11;12;13;14;15;16;17;18;19;20;21},{30;25;21;18;16;15;14;13;12;11;10;9;8;7;6;5;4;3;2;1;0}),0)</f>
        <v>0</v>
      </c>
      <c r="U88" s="70"/>
      <c r="V88" s="71">
        <f>IF(U88,LOOKUP(U88,{1;2;3;4;5;6;7;8;9;10;11;12;13;14;15;16;17;18;19;20;21},{60;50;42;36;32;30;28;26;24;22;20;18;16;14;12;10;8;6;4;2;0}),0)</f>
        <v>0</v>
      </c>
      <c r="W88" s="70"/>
      <c r="X88" s="67">
        <f>IF(W88,LOOKUP(W88,{1;2;3;4;5;6;7;8;9;10;11;12;13;14;15;16;17;18;19;20;21},{60;50;42;36;32;30;28;26;24;22;20;18;16;14;12;10;8;6;4;2;0}),0)</f>
        <v>0</v>
      </c>
      <c r="Y88" s="70"/>
      <c r="Z88" s="71">
        <f>IF(Y88,LOOKUP(Y88,{1;2;3;4;5;6;7;8;9;10;11;12;13;14;15;16;17;18;19;20;21},{60;50;42;36;32;30;28;26;24;22;20;18;16;14;12;10;8;6;4;2;0}),0)</f>
        <v>0</v>
      </c>
      <c r="AA88" s="70"/>
      <c r="AB88" s="67">
        <f>IF(AA88,LOOKUP(AA88,{1;2;3;4;5;6;7;8;9;10;11;12;13;14;15;16;17;18;19;20;21},{60;50;42;36;32;30;28;26;24;22;20;18;16;14;12;10;8;6;4;2;0}),0)</f>
        <v>0</v>
      </c>
      <c r="AC88" s="72">
        <v>15</v>
      </c>
      <c r="AD88" s="67">
        <f>IF(AC88,LOOKUP(AC88,{1;2;3;4;5;6;7;8;9;10;11;12;13;14;15;16;17;18;19;20;21},{30;25;21;18;16;15;14;13;12;11;10;9;8;7;6;5;4;3;2;1;0}),0)</f>
        <v>6</v>
      </c>
      <c r="AE88" s="70"/>
      <c r="AF88" s="69">
        <f>IF(AE88,LOOKUP(AE88,{1;2;3;4;5;6;7;8;9;10;11;12;13;14;15;16;17;18;19;20;21},{30;25;21;18;16;15;14;13;12;11;10;9;8;7;6;5;4;3;2;1;0}),0)</f>
        <v>0</v>
      </c>
      <c r="AG88" s="70"/>
      <c r="AH88" s="67">
        <f>IF(AG88,LOOKUP(AG88,{1;2;3;4;5;6;7;8;9;10;11;12;13;14;15;16;17;18;19;20;21},{30;25;21;18;16;15;14;13;12;11;10;9;8;7;6;5;4;3;2;1;0}),0)</f>
        <v>0</v>
      </c>
      <c r="AI88" s="70"/>
      <c r="AJ88" s="69">
        <f>IF(AI88,LOOKUP(AI88,{1;2;3;4;5;6;7;8;9;10;11;12;13;14;15;16;17;18;19;20;21},{30;25;21;18;16;15;14;13;12;11;10;9;8;7;6;5;4;3;2;1;0}),0)</f>
        <v>0</v>
      </c>
      <c r="AK88" s="70"/>
      <c r="AL88" s="69">
        <f>IF(AK88,LOOKUP(AK88,{1;2;3;4;5;6;7;8;9;10;11;12;13;14;15;16;17;18;19;20;21},{15;12.5;10.5;9;8;7.5;7;6.5;6;5.5;5;4.5;4;3.5;3;2.5;2;1.5;1;0.5;0}),0)</f>
        <v>0</v>
      </c>
      <c r="AM88" s="70"/>
      <c r="AN88" s="73">
        <f>IF(AM88,LOOKUP(AM88,{1;2;3;4;5;6;7;8;9;10;11;12;13;14;15;16;17;18;19;20;21},{15;12.5;10.5;9;8;7.5;7;6.5;6;5.5;5;4.5;4;3.5;3;2.5;2;1.5;1;0.5;0}),0)</f>
        <v>0</v>
      </c>
      <c r="AO88" s="70"/>
      <c r="AP88" s="67">
        <f>IF(AO88,LOOKUP(AO88,{1;2;3;4;5;6;7;8;9;10;11;12;13;14;15;16;17;18;19;20;21},{30;25;21;18;16;15;14;13;12;11;10;9;8;7;6;5;4;3;2;1;0}),0)</f>
        <v>0</v>
      </c>
      <c r="AQ88" s="70"/>
      <c r="AR88" s="69">
        <f>IF(AQ88,LOOKUP(AQ88,{1;2;3;4;5;6;7;8;9;10;11;12;13;14;15;16;17;18;19;20;21},{30;25;21;18;16;15;14;13;12;11;10;9;8;7;6;5;4;3;2;1;0}),0)</f>
        <v>0</v>
      </c>
      <c r="AS88" s="70"/>
      <c r="AT88" s="69">
        <f>IF(AS88,LOOKUP(AS88,{1;2;3;4;5;6;7;8;9;10;11;12;13;14;15;16;17;18;19;20;21},{30;25;21;18;16;15;14;13;12;11;10;9;8;7;6;5;4;3;2;1;0}),0)</f>
        <v>0</v>
      </c>
      <c r="AU88" s="70"/>
      <c r="AV88" s="69">
        <f>IF(AU88,LOOKUP(AU88,{1;2;3;4;5;6;7;8;9;10;11;12;13;14;15;16;17;18;19;20;21},{30;25;21;18;16;15;14;13;12;11;10;9;8;7;6;5;4;3;2;1;0}),0)</f>
        <v>0</v>
      </c>
      <c r="AW88" s="70"/>
      <c r="AX88" s="74">
        <f>IF(AW88,LOOKUP(AW88,{1;2;3;4;5;6;7;8;9;10;11;12;13;14;15;16;17;18;19;20;21},{60;50;42;36;32;30;28;26;24;22;20;18;16;14;12;10;8;6;4;2;0}),0)</f>
        <v>0</v>
      </c>
      <c r="AY88" s="70"/>
      <c r="AZ88" s="71">
        <f>IF(AY88,LOOKUP(AY88,{1;2;3;4;5;6;7;8;9;10;11;12;13;14;15;16;17;18;19;20;21},{60;50;42;36;32;30;28;26;24;22;20;18;16;14;12;10;8;6;4;2;0}),0)</f>
        <v>0</v>
      </c>
      <c r="BA88" s="70"/>
      <c r="BB88" s="71">
        <f>IF(BA88,LOOKUP(BA88,{1;2;3;4;5;6;7;8;9;10;11;12;13;14;15;16;17;18;19;20;21},{60;50;42;36;32;30;28;26;24;22;20;18;16;14;12;10;8;6;4;2;0}),0)</f>
        <v>0</v>
      </c>
      <c r="BC88" s="109">
        <f t="shared" si="18"/>
        <v>0</v>
      </c>
    </row>
    <row r="89" spans="1:55" s="108" customFormat="1" ht="16" customHeight="1" x14ac:dyDescent="0.2">
      <c r="A89" s="130">
        <f t="shared" si="13"/>
        <v>83</v>
      </c>
      <c r="B89" s="127"/>
      <c r="C89" s="63" t="s">
        <v>478</v>
      </c>
      <c r="D89" s="125" t="s">
        <v>479</v>
      </c>
      <c r="E89" s="125" t="str">
        <f t="shared" si="14"/>
        <v>RenaSchwartz</v>
      </c>
      <c r="F89" s="134"/>
      <c r="G89" s="127"/>
      <c r="H89" s="63" t="str">
        <f>IF(ISBLANK(G89),"",IF(G89&gt;1994.9,"U23","SR"))</f>
        <v/>
      </c>
      <c r="I89" s="64">
        <f t="shared" si="15"/>
        <v>6</v>
      </c>
      <c r="J89" s="46">
        <f t="shared" si="16"/>
        <v>0</v>
      </c>
      <c r="K89" s="65">
        <f t="shared" si="17"/>
        <v>6</v>
      </c>
      <c r="M89" s="70"/>
      <c r="N89" s="67">
        <f>IF(M89,LOOKUP(M89,{1;2;3;4;5;6;7;8;9;10;11;12;13;14;15;16;17;18;19;20;21},{30;25;21;18;16;15;14;13;12;11;10;9;8;7;6;5;4;3;2;1;0}),0)</f>
        <v>0</v>
      </c>
      <c r="O89" s="70"/>
      <c r="P89" s="69">
        <f>IF(O89,LOOKUP(O89,{1;2;3;4;5;6;7;8;9;10;11;12;13;14;15;16;17;18;19;20;21},{30;25;21;18;16;15;14;13;12;11;10;9;8;7;6;5;4;3;2;1;0}),0)</f>
        <v>0</v>
      </c>
      <c r="Q89" s="70"/>
      <c r="R89" s="67">
        <f>IF(Q89,LOOKUP(Q89,{1;2;3;4;5;6;7;8;9;10;11;12;13;14;15;16;17;18;19;20;21},{30;25;21;18;16;15;14;13;12;11;10;9;8;7;6;5;4;3;2;1;0}),0)</f>
        <v>0</v>
      </c>
      <c r="S89" s="70"/>
      <c r="T89" s="69">
        <f>IF(S89,LOOKUP(S89,{1;2;3;4;5;6;7;8;9;10;11;12;13;14;15;16;17;18;19;20;21},{30;25;21;18;16;15;14;13;12;11;10;9;8;7;6;5;4;3;2;1;0}),0)</f>
        <v>0</v>
      </c>
      <c r="U89" s="70"/>
      <c r="V89" s="71">
        <f>IF(U89,LOOKUP(U89,{1;2;3;4;5;6;7;8;9;10;11;12;13;14;15;16;17;18;19;20;21},{60;50;42;36;32;30;28;26;24;22;20;18;16;14;12;10;8;6;4;2;0}),0)</f>
        <v>0</v>
      </c>
      <c r="W89" s="70"/>
      <c r="X89" s="67">
        <f>IF(W89,LOOKUP(W89,{1;2;3;4;5;6;7;8;9;10;11;12;13;14;15;16;17;18;19;20;21},{60;50;42;36;32;30;28;26;24;22;20;18;16;14;12;10;8;6;4;2;0}),0)</f>
        <v>0</v>
      </c>
      <c r="Y89" s="70"/>
      <c r="Z89" s="71">
        <f>IF(Y89,LOOKUP(Y89,{1;2;3;4;5;6;7;8;9;10;11;12;13;14;15;16;17;18;19;20;21},{60;50;42;36;32;30;28;26;24;22;20;18;16;14;12;10;8;6;4;2;0}),0)</f>
        <v>0</v>
      </c>
      <c r="AA89" s="70"/>
      <c r="AB89" s="67">
        <f>IF(AA89,LOOKUP(AA89,{1;2;3;4;5;6;7;8;9;10;11;12;13;14;15;16;17;18;19;20;21},{60;50;42;36;32;30;28;26;24;22;20;18;16;14;12;10;8;6;4;2;0}),0)</f>
        <v>0</v>
      </c>
      <c r="AC89" s="70"/>
      <c r="AD89" s="67">
        <f>IF(AC89,LOOKUP(AC89,{1;2;3;4;5;6;7;8;9;10;11;12;13;14;15;16;17;18;19;20;21},{30;25;21;18;16;15;14;13;12;11;10;9;8;7;6;5;4;3;2;1;0}),0)</f>
        <v>0</v>
      </c>
      <c r="AE89" s="72">
        <v>15</v>
      </c>
      <c r="AF89" s="69">
        <f>IF(AE89,LOOKUP(AE89,{1;2;3;4;5;6;7;8;9;10;11;12;13;14;15;16;17;18;19;20;21},{30;25;21;18;16;15;14;13;12;11;10;9;8;7;6;5;4;3;2;1;0}),0)</f>
        <v>6</v>
      </c>
      <c r="AG89" s="70"/>
      <c r="AH89" s="67">
        <f>IF(AG89,LOOKUP(AG89,{1;2;3;4;5;6;7;8;9;10;11;12;13;14;15;16;17;18;19;20;21},{30;25;21;18;16;15;14;13;12;11;10;9;8;7;6;5;4;3;2;1;0}),0)</f>
        <v>0</v>
      </c>
      <c r="AI89" s="70"/>
      <c r="AJ89" s="69">
        <f>IF(AI89,LOOKUP(AI89,{1;2;3;4;5;6;7;8;9;10;11;12;13;14;15;16;17;18;19;20;21},{30;25;21;18;16;15;14;13;12;11;10;9;8;7;6;5;4;3;2;1;0}),0)</f>
        <v>0</v>
      </c>
      <c r="AK89" s="70"/>
      <c r="AL89" s="69">
        <f>IF(AK89,LOOKUP(AK89,{1;2;3;4;5;6;7;8;9;10;11;12;13;14;15;16;17;18;19;20;21},{15;12.5;10.5;9;8;7.5;7;6.5;6;5.5;5;4.5;4;3.5;3;2.5;2;1.5;1;0.5;0}),0)</f>
        <v>0</v>
      </c>
      <c r="AM89" s="70"/>
      <c r="AN89" s="73">
        <f>IF(AM89,LOOKUP(AM89,{1;2;3;4;5;6;7;8;9;10;11;12;13;14;15;16;17;18;19;20;21},{15;12.5;10.5;9;8;7.5;7;6.5;6;5.5;5;4.5;4;3.5;3;2.5;2;1.5;1;0.5;0}),0)</f>
        <v>0</v>
      </c>
      <c r="AO89" s="70"/>
      <c r="AP89" s="67">
        <f>IF(AO89,LOOKUP(AO89,{1;2;3;4;5;6;7;8;9;10;11;12;13;14;15;16;17;18;19;20;21},{30;25;21;18;16;15;14;13;12;11;10;9;8;7;6;5;4;3;2;1;0}),0)</f>
        <v>0</v>
      </c>
      <c r="AQ89" s="70"/>
      <c r="AR89" s="69">
        <f>IF(AQ89,LOOKUP(AQ89,{1;2;3;4;5;6;7;8;9;10;11;12;13;14;15;16;17;18;19;20;21},{30;25;21;18;16;15;14;13;12;11;10;9;8;7;6;5;4;3;2;1;0}),0)</f>
        <v>0</v>
      </c>
      <c r="AS89" s="70"/>
      <c r="AT89" s="69">
        <f>IF(AS89,LOOKUP(AS89,{1;2;3;4;5;6;7;8;9;10;11;12;13;14;15;16;17;18;19;20;21},{30;25;21;18;16;15;14;13;12;11;10;9;8;7;6;5;4;3;2;1;0}),0)</f>
        <v>0</v>
      </c>
      <c r="AU89" s="70"/>
      <c r="AV89" s="69">
        <f>IF(AU89,LOOKUP(AU89,{1;2;3;4;5;6;7;8;9;10;11;12;13;14;15;16;17;18;19;20;21},{30;25;21;18;16;15;14;13;12;11;10;9;8;7;6;5;4;3;2;1;0}),0)</f>
        <v>0</v>
      </c>
      <c r="AW89" s="70"/>
      <c r="AX89" s="74">
        <f>IF(AW89,LOOKUP(AW89,{1;2;3;4;5;6;7;8;9;10;11;12;13;14;15;16;17;18;19;20;21},{60;50;42;36;32;30;28;26;24;22;20;18;16;14;12;10;8;6;4;2;0}),0)</f>
        <v>0</v>
      </c>
      <c r="AY89" s="70"/>
      <c r="AZ89" s="71">
        <f>IF(AY89,LOOKUP(AY89,{1;2;3;4;5;6;7;8;9;10;11;12;13;14;15;16;17;18;19;20;21},{60;50;42;36;32;30;28;26;24;22;20;18;16;14;12;10;8;6;4;2;0}),0)</f>
        <v>0</v>
      </c>
      <c r="BA89" s="70"/>
      <c r="BB89" s="71">
        <f>IF(BA89,LOOKUP(BA89,{1;2;3;4;5;6;7;8;9;10;11;12;13;14;15;16;17;18;19;20;21},{60;50;42;36;32;30;28;26;24;22;20;18;16;14;12;10;8;6;4;2;0}),0)</f>
        <v>0</v>
      </c>
      <c r="BC89" s="109">
        <f t="shared" si="18"/>
        <v>0</v>
      </c>
    </row>
    <row r="90" spans="1:55" s="108" customFormat="1" ht="16" customHeight="1" x14ac:dyDescent="0.2">
      <c r="A90" s="130">
        <f t="shared" si="13"/>
        <v>83</v>
      </c>
      <c r="C90" s="63" t="s">
        <v>480</v>
      </c>
      <c r="D90" s="125" t="s">
        <v>481</v>
      </c>
      <c r="E90" s="125" t="str">
        <f t="shared" si="14"/>
        <v>ConstanceVulliet</v>
      </c>
      <c r="F90" s="134"/>
      <c r="H90" s="63" t="str">
        <f>IF(ISBLANK(G90),"",IF(G90&gt;1994.9,"U23","SR"))</f>
        <v/>
      </c>
      <c r="I90" s="64">
        <f t="shared" si="15"/>
        <v>6</v>
      </c>
      <c r="J90" s="46">
        <f t="shared" si="16"/>
        <v>0</v>
      </c>
      <c r="K90" s="65">
        <f t="shared" si="17"/>
        <v>6</v>
      </c>
      <c r="M90" s="70"/>
      <c r="N90" s="67">
        <f>IF(M90,LOOKUP(M90,{1;2;3;4;5;6;7;8;9;10;11;12;13;14;15;16;17;18;19;20;21},{30;25;21;18;16;15;14;13;12;11;10;9;8;7;6;5;4;3;2;1;0}),0)</f>
        <v>0</v>
      </c>
      <c r="O90" s="70"/>
      <c r="P90" s="69">
        <f>IF(O90,LOOKUP(O90,{1;2;3;4;5;6;7;8;9;10;11;12;13;14;15;16;17;18;19;20;21},{30;25;21;18;16;15;14;13;12;11;10;9;8;7;6;5;4;3;2;1;0}),0)</f>
        <v>0</v>
      </c>
      <c r="Q90" s="70"/>
      <c r="R90" s="67">
        <f>IF(Q90,LOOKUP(Q90,{1;2;3;4;5;6;7;8;9;10;11;12;13;14;15;16;17;18;19;20;21},{30;25;21;18;16;15;14;13;12;11;10;9;8;7;6;5;4;3;2;1;0}),0)</f>
        <v>0</v>
      </c>
      <c r="S90" s="70"/>
      <c r="T90" s="69">
        <f>IF(S90,LOOKUP(S90,{1;2;3;4;5;6;7;8;9;10;11;12;13;14;15;16;17;18;19;20;21},{30;25;21;18;16;15;14;13;12;11;10;9;8;7;6;5;4;3;2;1;0}),0)</f>
        <v>0</v>
      </c>
      <c r="U90" s="70"/>
      <c r="V90" s="71">
        <f>IF(U90,LOOKUP(U90,{1;2;3;4;5;6;7;8;9;10;11;12;13;14;15;16;17;18;19;20;21},{60;50;42;36;32;30;28;26;24;22;20;18;16;14;12;10;8;6;4;2;0}),0)</f>
        <v>0</v>
      </c>
      <c r="W90" s="70"/>
      <c r="X90" s="67">
        <f>IF(W90,LOOKUP(W90,{1;2;3;4;5;6;7;8;9;10;11;12;13;14;15;16;17;18;19;20;21},{60;50;42;36;32;30;28;26;24;22;20;18;16;14;12;10;8;6;4;2;0}),0)</f>
        <v>0</v>
      </c>
      <c r="Y90" s="70"/>
      <c r="Z90" s="71">
        <f>IF(Y90,LOOKUP(Y90,{1;2;3;4;5;6;7;8;9;10;11;12;13;14;15;16;17;18;19;20;21},{60;50;42;36;32;30;28;26;24;22;20;18;16;14;12;10;8;6;4;2;0}),0)</f>
        <v>0</v>
      </c>
      <c r="AA90" s="70"/>
      <c r="AB90" s="67">
        <f>IF(AA90,LOOKUP(AA90,{1;2;3;4;5;6;7;8;9;10;11;12;13;14;15;16;17;18;19;20;21},{60;50;42;36;32;30;28;26;24;22;20;18;16;14;12;10;8;6;4;2;0}),0)</f>
        <v>0</v>
      </c>
      <c r="AC90" s="70"/>
      <c r="AD90" s="67">
        <f>IF(AC90,LOOKUP(AC90,{1;2;3;4;5;6;7;8;9;10;11;12;13;14;15;16;17;18;19;20;21},{30;25;21;18;16;15;14;13;12;11;10;9;8;7;6;5;4;3;2;1;0}),0)</f>
        <v>0</v>
      </c>
      <c r="AE90" s="70"/>
      <c r="AF90" s="69">
        <f>IF(AE90,LOOKUP(AE90,{1;2;3;4;5;6;7;8;9;10;11;12;13;14;15;16;17;18;19;20;21},{30;25;21;18;16;15;14;13;12;11;10;9;8;7;6;5;4;3;2;1;0}),0)</f>
        <v>0</v>
      </c>
      <c r="AG90" s="70"/>
      <c r="AH90" s="67">
        <f>IF(AG90,LOOKUP(AG90,{1;2;3;4;5;6;7;8;9;10;11;12;13;14;15;16;17;18;19;20;21},{30;25;21;18;16;15;14;13;12;11;10;9;8;7;6;5;4;3;2;1;0}),0)</f>
        <v>0</v>
      </c>
      <c r="AI90" s="70"/>
      <c r="AJ90" s="69">
        <f>IF(AI90,LOOKUP(AI90,{1;2;3;4;5;6;7;8;9;10;11;12;13;14;15;16;17;18;19;20;21},{30;25;21;18;16;15;14;13;12;11;10;9;8;7;6;5;4;3;2;1;0}),0)</f>
        <v>0</v>
      </c>
      <c r="AK90" s="70"/>
      <c r="AL90" s="69">
        <f>IF(AK90,LOOKUP(AK90,{1;2;3;4;5;6;7;8;9;10;11;12;13;14;15;16;17;18;19;20;21},{15;12.5;10.5;9;8;7.5;7;6.5;6;5.5;5;4.5;4;3.5;3;2.5;2;1.5;1;0.5;0}),0)</f>
        <v>0</v>
      </c>
      <c r="AM90" s="70"/>
      <c r="AN90" s="73">
        <f>IF(AM90,LOOKUP(AM90,{1;2;3;4;5;6;7;8;9;10;11;12;13;14;15;16;17;18;19;20;21},{15;12.5;10.5;9;8;7.5;7;6.5;6;5.5;5;4.5;4;3.5;3;2.5;2;1.5;1;0.5;0}),0)</f>
        <v>0</v>
      </c>
      <c r="AO90" s="70"/>
      <c r="AP90" s="67">
        <f>IF(AO90,LOOKUP(AO90,{1;2;3;4;5;6;7;8;9;10;11;12;13;14;15;16;17;18;19;20;21},{30;25;21;18;16;15;14;13;12;11;10;9;8;7;6;5;4;3;2;1;0}),0)</f>
        <v>0</v>
      </c>
      <c r="AQ90" s="70"/>
      <c r="AR90" s="69">
        <f>IF(AQ90,LOOKUP(AQ90,{1;2;3;4;5;6;7;8;9;10;11;12;13;14;15;16;17;18;19;20;21},{30;25;21;18;16;15;14;13;12;11;10;9;8;7;6;5;4;3;2;1;0}),0)</f>
        <v>0</v>
      </c>
      <c r="AS90" s="70"/>
      <c r="AT90" s="69">
        <f>IF(AS90,LOOKUP(AS90,{1;2;3;4;5;6;7;8;9;10;11;12;13;14;15;16;17;18;19;20;21},{30;25;21;18;16;15;14;13;12;11;10;9;8;7;6;5;4;3;2;1;0}),0)</f>
        <v>0</v>
      </c>
      <c r="AU90" s="72">
        <v>15</v>
      </c>
      <c r="AV90" s="69">
        <f>IF(AU90,LOOKUP(AU90,{1;2;3;4;5;6;7;8;9;10;11;12;13;14;15;16;17;18;19;20;21},{30;25;21;18;16;15;14;13;12;11;10;9;8;7;6;5;4;3;2;1;0}),0)</f>
        <v>6</v>
      </c>
      <c r="AW90" s="70"/>
      <c r="AX90" s="74">
        <f>IF(AW90,LOOKUP(AW90,{1;2;3;4;5;6;7;8;9;10;11;12;13;14;15;16;17;18;19;20;21},{60;50;42;36;32;30;28;26;24;22;20;18;16;14;12;10;8;6;4;2;0}),0)</f>
        <v>0</v>
      </c>
      <c r="AY90" s="70"/>
      <c r="AZ90" s="71">
        <f>IF(AY90,LOOKUP(AY90,{1;2;3;4;5;6;7;8;9;10;11;12;13;14;15;16;17;18;19;20;21},{60;50;42;36;32;30;28;26;24;22;20;18;16;14;12;10;8;6;4;2;0}),0)</f>
        <v>0</v>
      </c>
      <c r="BA90" s="70"/>
      <c r="BB90" s="71">
        <f>IF(BA90,LOOKUP(BA90,{1;2;3;4;5;6;7;8;9;10;11;12;13;14;15;16;17;18;19;20;21},{60;50;42;36;32;30;28;26;24;22;20;18;16;14;12;10;8;6;4;2;0}),0)</f>
        <v>0</v>
      </c>
      <c r="BC90" s="109">
        <f t="shared" si="18"/>
        <v>0</v>
      </c>
    </row>
    <row r="91" spans="1:55" s="108" customFormat="1" ht="16" customHeight="1" x14ac:dyDescent="0.2">
      <c r="A91" s="57">
        <f t="shared" si="13"/>
        <v>83</v>
      </c>
      <c r="C91" s="63" t="s">
        <v>705</v>
      </c>
      <c r="D91" s="63" t="s">
        <v>548</v>
      </c>
      <c r="E91" s="125" t="str">
        <f t="shared" si="14"/>
        <v>CateBRAMS</v>
      </c>
      <c r="F91" s="62">
        <v>2017</v>
      </c>
      <c r="H91" s="63" t="str">
        <f>IF(ISBLANK(G91),"",IF(G91&gt;1995.9,"U23","SR"))</f>
        <v/>
      </c>
      <c r="I91" s="64">
        <f t="shared" si="15"/>
        <v>6</v>
      </c>
      <c r="J91" s="46">
        <f t="shared" si="16"/>
        <v>0</v>
      </c>
      <c r="K91" s="65">
        <f t="shared" si="17"/>
        <v>6</v>
      </c>
      <c r="M91" s="70"/>
      <c r="N91" s="67">
        <f>IF(M91,LOOKUP(M91,{1;2;3;4;5;6;7;8;9;10;11;12;13;14;15;16;17;18;19;20;21},{30;25;21;18;16;15;14;13;12;11;10;9;8;7;6;5;4;3;2;1;0}),0)</f>
        <v>0</v>
      </c>
      <c r="O91" s="70"/>
      <c r="P91" s="69">
        <f>IF(O91,LOOKUP(O91,{1;2;3;4;5;6;7;8;9;10;11;12;13;14;15;16;17;18;19;20;21},{30;25;21;18;16;15;14;13;12;11;10;9;8;7;6;5;4;3;2;1;0}),0)</f>
        <v>0</v>
      </c>
      <c r="Q91" s="70"/>
      <c r="R91" s="67">
        <f>IF(Q91,LOOKUP(Q91,{1;2;3;4;5;6;7;8;9;10;11;12;13;14;15;16;17;18;19;20;21},{30;25;21;18;16;15;14;13;12;11;10;9;8;7;6;5;4;3;2;1;0}),0)</f>
        <v>0</v>
      </c>
      <c r="S91" s="70"/>
      <c r="T91" s="69">
        <f>IF(S91,LOOKUP(S91,{1;2;3;4;5;6;7;8;9;10;11;12;13;14;15;16;17;18;19;20;21},{30;25;21;18;16;15;14;13;12;11;10;9;8;7;6;5;4;3;2;1;0}),0)</f>
        <v>0</v>
      </c>
      <c r="U91" s="70"/>
      <c r="V91" s="71">
        <f>IF(U91,LOOKUP(U91,{1;2;3;4;5;6;7;8;9;10;11;12;13;14;15;16;17;18;19;20;21},{60;50;42;36;32;30;28;26;24;22;20;18;16;14;12;10;8;6;4;2;0}),0)</f>
        <v>0</v>
      </c>
      <c r="W91" s="70"/>
      <c r="X91" s="67">
        <f>IF(W91,LOOKUP(W91,{1;2;3;4;5;6;7;8;9;10;11;12;13;14;15;16;17;18;19;20;21},{60;50;42;36;32;30;28;26;24;22;20;18;16;14;12;10;8;6;4;2;0}),0)</f>
        <v>0</v>
      </c>
      <c r="Y91" s="70"/>
      <c r="Z91" s="71">
        <f>IF(Y91,LOOKUP(Y91,{1;2;3;4;5;6;7;8;9;10;11;12;13;14;15;16;17;18;19;20;21},{60;50;42;36;32;30;28;26;24;22;20;18;16;14;12;10;8;6;4;2;0}),0)</f>
        <v>0</v>
      </c>
      <c r="AA91" s="70"/>
      <c r="AB91" s="67">
        <f>IF(AA91,LOOKUP(AA91,{1;2;3;4;5;6;7;8;9;10;11;12;13;14;15;16;17;18;19;20;21},{60;50;42;36;32;30;28;26;24;22;20;18;16;14;12;10;8;6;4;2;0}),0)</f>
        <v>0</v>
      </c>
      <c r="AC91" s="70"/>
      <c r="AD91" s="67">
        <f>IF(AC91,LOOKUP(AC91,{1;2;3;4;5;6;7;8;9;10;11;12;13;14;15;16;17;18;19;20;21},{30;25;21;18;16;15;14;13;12;11;10;9;8;7;6;5;4;3;2;1;0}),0)</f>
        <v>0</v>
      </c>
      <c r="AE91" s="70"/>
      <c r="AF91" s="69">
        <f>IF(AE91,LOOKUP(AE91,{1;2;3;4;5;6;7;8;9;10;11;12;13;14;15;16;17;18;19;20;21},{30;25;21;18;16;15;14;13;12;11;10;9;8;7;6;5;4;3;2;1;0}),0)</f>
        <v>0</v>
      </c>
      <c r="AG91" s="70"/>
      <c r="AH91" s="67">
        <f>IF(AG91,LOOKUP(AG91,{1;2;3;4;5;6;7;8;9;10;11;12;13;14;15;16;17;18;19;20;21},{30;25;21;18;16;15;14;13;12;11;10;9;8;7;6;5;4;3;2;1;0}),0)</f>
        <v>0</v>
      </c>
      <c r="AI91" s="70"/>
      <c r="AJ91" s="69">
        <f>IF(AI91,LOOKUP(AI91,{1;2;3;4;5;6;7;8;9;10;11;12;13;14;15;16;17;18;19;20;21},{30;25;21;18;16;15;14;13;12;11;10;9;8;7;6;5;4;3;2;1;0}),0)</f>
        <v>0</v>
      </c>
      <c r="AK91" s="70"/>
      <c r="AL91" s="69">
        <f>IF(AK91,LOOKUP(AK91,{1;2;3;4;5;6;7;8;9;10;11;12;13;14;15;16;17;18;19;20;21},{15;12.5;10.5;9;8;7.5;7;6.5;6;5.5;5;4.5;4;3.5;3;2.5;2;1.5;1;0.5;0}),0)</f>
        <v>0</v>
      </c>
      <c r="AM91" s="70"/>
      <c r="AN91" s="73">
        <f>IF(AM91,LOOKUP(AM91,{1;2;3;4;5;6;7;8;9;10;11;12;13;14;15;16;17;18;19;20;21},{15;12.5;10.5;9;8;7.5;7;6.5;6;5.5;5;4.5;4;3.5;3;2.5;2;1.5;1;0.5;0}),0)</f>
        <v>0</v>
      </c>
      <c r="AO91" s="70"/>
      <c r="AP91" s="67">
        <f>IF(AO91,LOOKUP(AO91,{1;2;3;4;5;6;7;8;9;10;11;12;13;14;15;16;17;18;19;20;21},{30;25;21;18;16;15;14;13;12;11;10;9;8;7;6;5;4;3;2;1;0}),0)</f>
        <v>0</v>
      </c>
      <c r="AQ91" s="70"/>
      <c r="AR91" s="69">
        <f>IF(AQ91,LOOKUP(AQ91,{1;2;3;4;5;6;7;8;9;10;11;12;13;14;15;16;17;18;19;20;21},{30;25;21;18;16;15;14;13;12;11;10;9;8;7;6;5;4;3;2;1;0}),0)</f>
        <v>0</v>
      </c>
      <c r="AS91" s="70"/>
      <c r="AT91" s="69">
        <f>IF(AS91,LOOKUP(AS91,{1;2;3;4;5;6;7;8;9;10;11;12;13;14;15;16;17;18;19;20;21},{30;25;21;18;16;15;14;13;12;11;10;9;8;7;6;5;4;3;2;1;0}),0)</f>
        <v>0</v>
      </c>
      <c r="AU91" s="70"/>
      <c r="AV91" s="69">
        <f>IF(AU91,LOOKUP(AU91,{1;2;3;4;5;6;7;8;9;10;11;12;13;14;15;16;17;18;19;20;21},{30;25;21;18;16;15;14;13;12;11;10;9;8;7;6;5;4;3;2;1;0}),0)</f>
        <v>0</v>
      </c>
      <c r="AW91" s="70"/>
      <c r="AX91" s="74">
        <f>IF(AW91,LOOKUP(AW91,{1;2;3;4;5;6;7;8;9;10;11;12;13;14;15;16;17;18;19;20;21},{60;50;42;36;32;30;28;26;24;22;20;18;16;14;12;10;8;6;4;2;0}),0)</f>
        <v>0</v>
      </c>
      <c r="AY91" s="70"/>
      <c r="AZ91" s="71">
        <f>IF(AY91,LOOKUP(AY91,{1;2;3;4;5;6;7;8;9;10;11;12;13;14;15;16;17;18;19;20;21},{60;50;42;36;32;30;28;26;24;22;20;18;16;14;12;10;8;6;4;2;0}),0)</f>
        <v>0</v>
      </c>
      <c r="BA91" s="70">
        <v>18</v>
      </c>
      <c r="BB91" s="71">
        <f>IF(BA91,LOOKUP(BA91,{1;2;3;4;5;6;7;8;9;10;11;12;13;14;15;16;17;18;19;20;21},{60;50;42;36;32;30;28;26;24;22;20;18;16;14;12;10;8;6;4;2;0}),0)</f>
        <v>6</v>
      </c>
      <c r="BC91" s="109">
        <f t="shared" si="18"/>
        <v>6</v>
      </c>
    </row>
    <row r="92" spans="1:55" s="108" customFormat="1" ht="16" customHeight="1" x14ac:dyDescent="0.2">
      <c r="A92" s="130">
        <f t="shared" si="13"/>
        <v>87</v>
      </c>
      <c r="B92" s="127">
        <v>3535654</v>
      </c>
      <c r="C92" s="139" t="s">
        <v>445</v>
      </c>
      <c r="D92" s="125" t="s">
        <v>482</v>
      </c>
      <c r="E92" s="125" t="str">
        <f t="shared" si="14"/>
        <v>AbigailDRACH</v>
      </c>
      <c r="F92" s="126">
        <v>2017</v>
      </c>
      <c r="G92" s="127">
        <v>1997</v>
      </c>
      <c r="H92" s="63" t="str">
        <f>IF(ISBLANK(G92),"",IF(G92&gt;1995.9,"U23","SR"))</f>
        <v>U23</v>
      </c>
      <c r="I92" s="64">
        <f t="shared" si="15"/>
        <v>5</v>
      </c>
      <c r="J92" s="46">
        <f t="shared" si="16"/>
        <v>0</v>
      </c>
      <c r="K92" s="65">
        <f t="shared" si="17"/>
        <v>5</v>
      </c>
      <c r="M92" s="70"/>
      <c r="N92" s="67">
        <f>IF(M92,LOOKUP(M92,{1;2;3;4;5;6;7;8;9;10;11;12;13;14;15;16;17;18;19;20;21},{30;25;21;18;16;15;14;13;12;11;10;9;8;7;6;5;4;3;2;1;0}),0)</f>
        <v>0</v>
      </c>
      <c r="O92" s="70"/>
      <c r="P92" s="69">
        <f>IF(O92,LOOKUP(O92,{1;2;3;4;5;6;7;8;9;10;11;12;13;14;15;16;17;18;19;20;21},{30;25;21;18;16;15;14;13;12;11;10;9;8;7;6;5;4;3;2;1;0}),0)</f>
        <v>0</v>
      </c>
      <c r="Q92" s="70"/>
      <c r="R92" s="67">
        <f>IF(Q92,LOOKUP(Q92,{1;2;3;4;5;6;7;8;9;10;11;12;13;14;15;16;17;18;19;20;21},{30;25;21;18;16;15;14;13;12;11;10;9;8;7;6;5;4;3;2;1;0}),0)</f>
        <v>0</v>
      </c>
      <c r="S92" s="72">
        <v>20</v>
      </c>
      <c r="T92" s="69">
        <f>IF(S92,LOOKUP(S92,{1;2;3;4;5;6;7;8;9;10;11;12;13;14;15;16;17;18;19;20;21},{30;25;21;18;16;15;14;13;12;11;10;9;8;7;6;5;4;3;2;1;0}),0)</f>
        <v>1</v>
      </c>
      <c r="U92" s="70"/>
      <c r="V92" s="71">
        <f>IF(U92,LOOKUP(U92,{1;2;3;4;5;6;7;8;9;10;11;12;13;14;15;16;17;18;19;20;21},{60;50;42;36;32;30;28;26;24;22;20;18;16;14;12;10;8;6;4;2;0}),0)</f>
        <v>0</v>
      </c>
      <c r="W92" s="70"/>
      <c r="X92" s="67">
        <f>IF(W92,LOOKUP(W92,{1;2;3;4;5;6;7;8;9;10;11;12;13;14;15;16;17;18;19;20;21},{60;50;42;36;32;30;28;26;24;22;20;18;16;14;12;10;8;6;4;2;0}),0)</f>
        <v>0</v>
      </c>
      <c r="Y92" s="72">
        <v>19</v>
      </c>
      <c r="Z92" s="71">
        <f>IF(Y92,LOOKUP(Y92,{1;2;3;4;5;6;7;8;9;10;11;12;13;14;15;16;17;18;19;20;21},{60;50;42;36;32;30;28;26;24;22;20;18;16;14;12;10;8;6;4;2;0}),0)</f>
        <v>4</v>
      </c>
      <c r="AA92" s="70"/>
      <c r="AB92" s="67">
        <f>IF(AA92,LOOKUP(AA92,{1;2;3;4;5;6;7;8;9;10;11;12;13;14;15;16;17;18;19;20;21},{60;50;42;36;32;30;28;26;24;22;20;18;16;14;12;10;8;6;4;2;0}),0)</f>
        <v>0</v>
      </c>
      <c r="AC92" s="70"/>
      <c r="AD92" s="67">
        <f>IF(AC92,LOOKUP(AC92,{1;2;3;4;5;6;7;8;9;10;11;12;13;14;15;16;17;18;19;20;21},{30;25;21;18;16;15;14;13;12;11;10;9;8;7;6;5;4;3;2;1;0}),0)</f>
        <v>0</v>
      </c>
      <c r="AE92" s="70"/>
      <c r="AF92" s="69">
        <f>IF(AE92,LOOKUP(AE92,{1;2;3;4;5;6;7;8;9;10;11;12;13;14;15;16;17;18;19;20;21},{30;25;21;18;16;15;14;13;12;11;10;9;8;7;6;5;4;3;2;1;0}),0)</f>
        <v>0</v>
      </c>
      <c r="AG92" s="70"/>
      <c r="AH92" s="67">
        <f>IF(AG92,LOOKUP(AG92,{1;2;3;4;5;6;7;8;9;10;11;12;13;14;15;16;17;18;19;20;21},{30;25;21;18;16;15;14;13;12;11;10;9;8;7;6;5;4;3;2;1;0}),0)</f>
        <v>0</v>
      </c>
      <c r="AI92" s="70"/>
      <c r="AJ92" s="69">
        <f>IF(AI92,LOOKUP(AI92,{1;2;3;4;5;6;7;8;9;10;11;12;13;14;15;16;17;18;19;20;21},{30;25;21;18;16;15;14;13;12;11;10;9;8;7;6;5;4;3;2;1;0}),0)</f>
        <v>0</v>
      </c>
      <c r="AK92" s="70"/>
      <c r="AL92" s="69">
        <f>IF(AK92,LOOKUP(AK92,{1;2;3;4;5;6;7;8;9;10;11;12;13;14;15;16;17;18;19;20;21},{15;12.5;10.5;9;8;7.5;7;6.5;6;5.5;5;4.5;4;3.5;3;2.5;2;1.5;1;0.5;0}),0)</f>
        <v>0</v>
      </c>
      <c r="AM92" s="70"/>
      <c r="AN92" s="73">
        <f>IF(AM92,LOOKUP(AM92,{1;2;3;4;5;6;7;8;9;10;11;12;13;14;15;16;17;18;19;20;21},{15;12.5;10.5;9;8;7.5;7;6.5;6;5.5;5;4.5;4;3.5;3;2.5;2;1.5;1;0.5;0}),0)</f>
        <v>0</v>
      </c>
      <c r="AO92" s="70"/>
      <c r="AP92" s="67">
        <f>IF(AO92,LOOKUP(AO92,{1;2;3;4;5;6;7;8;9;10;11;12;13;14;15;16;17;18;19;20;21},{30;25;21;18;16;15;14;13;12;11;10;9;8;7;6;5;4;3;2;1;0}),0)</f>
        <v>0</v>
      </c>
      <c r="AQ92" s="70"/>
      <c r="AR92" s="69">
        <f>IF(AQ92,LOOKUP(AQ92,{1;2;3;4;5;6;7;8;9;10;11;12;13;14;15;16;17;18;19;20;21},{30;25;21;18;16;15;14;13;12;11;10;9;8;7;6;5;4;3;2;1;0}),0)</f>
        <v>0</v>
      </c>
      <c r="AS92" s="70"/>
      <c r="AT92" s="69">
        <f>IF(AS92,LOOKUP(AS92,{1;2;3;4;5;6;7;8;9;10;11;12;13;14;15;16;17;18;19;20;21},{30;25;21;18;16;15;14;13;12;11;10;9;8;7;6;5;4;3;2;1;0}),0)</f>
        <v>0</v>
      </c>
      <c r="AU92" s="70"/>
      <c r="AV92" s="69">
        <f>IF(AU92,LOOKUP(AU92,{1;2;3;4;5;6;7;8;9;10;11;12;13;14;15;16;17;18;19;20;21},{30;25;21;18;16;15;14;13;12;11;10;9;8;7;6;5;4;3;2;1;0}),0)</f>
        <v>0</v>
      </c>
      <c r="AW92" s="70"/>
      <c r="AX92" s="74">
        <f>IF(AW92,LOOKUP(AW92,{1;2;3;4;5;6;7;8;9;10;11;12;13;14;15;16;17;18;19;20;21},{60;50;42;36;32;30;28;26;24;22;20;18;16;14;12;10;8;6;4;2;0}),0)</f>
        <v>0</v>
      </c>
      <c r="AY92" s="70"/>
      <c r="AZ92" s="71">
        <f>IF(AY92,LOOKUP(AY92,{1;2;3;4;5;6;7;8;9;10;11;12;13;14;15;16;17;18;19;20;21},{60;50;42;36;32;30;28;26;24;22;20;18;16;14;12;10;8;6;4;2;0}),0)</f>
        <v>0</v>
      </c>
      <c r="BA92" s="70"/>
      <c r="BB92" s="71">
        <f>IF(BA92,LOOKUP(BA92,{1;2;3;4;5;6;7;8;9;10;11;12;13;14;15;16;17;18;19;20;21},{60;50;42;36;32;30;28;26;24;22;20;18;16;14;12;10;8;6;4;2;0}),0)</f>
        <v>0</v>
      </c>
      <c r="BC92" s="109">
        <f t="shared" si="18"/>
        <v>4</v>
      </c>
    </row>
    <row r="93" spans="1:55" s="108" customFormat="1" ht="16" customHeight="1" x14ac:dyDescent="0.2">
      <c r="A93" s="130">
        <f t="shared" si="13"/>
        <v>87</v>
      </c>
      <c r="B93" s="127">
        <v>3535695</v>
      </c>
      <c r="C93" s="63" t="s">
        <v>483</v>
      </c>
      <c r="D93" s="125" t="s">
        <v>484</v>
      </c>
      <c r="E93" s="125" t="str">
        <f t="shared" si="14"/>
        <v>JordanFLOYD</v>
      </c>
      <c r="F93" s="126">
        <v>2017</v>
      </c>
      <c r="G93" s="127">
        <v>1998</v>
      </c>
      <c r="H93" s="63" t="str">
        <f>IF(ISBLANK(G93),"",IF(G93&gt;1994.9,"U23","SR"))</f>
        <v>U23</v>
      </c>
      <c r="I93" s="64">
        <f t="shared" si="15"/>
        <v>5</v>
      </c>
      <c r="J93" s="46">
        <f t="shared" si="16"/>
        <v>5</v>
      </c>
      <c r="K93" s="65">
        <f t="shared" si="17"/>
        <v>0</v>
      </c>
      <c r="M93" s="72">
        <v>16</v>
      </c>
      <c r="N93" s="67">
        <f>IF(M93,LOOKUP(M93,{1;2;3;4;5;6;7;8;9;10;11;12;13;14;15;16;17;18;19;20;21},{30;25;21;18;16;15;14;13;12;11;10;9;8;7;6;5;4;3;2;1;0}),0)</f>
        <v>5</v>
      </c>
      <c r="O93" s="70"/>
      <c r="P93" s="69">
        <f>IF(O93,LOOKUP(O93,{1;2;3;4;5;6;7;8;9;10;11;12;13;14;15;16;17;18;19;20;21},{30;25;21;18;16;15;14;13;12;11;10;9;8;7;6;5;4;3;2;1;0}),0)</f>
        <v>0</v>
      </c>
      <c r="Q93" s="70"/>
      <c r="R93" s="67">
        <f>IF(Q93,LOOKUP(Q93,{1;2;3;4;5;6;7;8;9;10;11;12;13;14;15;16;17;18;19;20;21},{30;25;21;18;16;15;14;13;12;11;10;9;8;7;6;5;4;3;2;1;0}),0)</f>
        <v>0</v>
      </c>
      <c r="S93" s="70"/>
      <c r="T93" s="69">
        <f>IF(S93,LOOKUP(S93,{1;2;3;4;5;6;7;8;9;10;11;12;13;14;15;16;17;18;19;20;21},{30;25;21;18;16;15;14;13;12;11;10;9;8;7;6;5;4;3;2;1;0}),0)</f>
        <v>0</v>
      </c>
      <c r="U93" s="70"/>
      <c r="V93" s="71">
        <f>IF(U93,LOOKUP(U93,{1;2;3;4;5;6;7;8;9;10;11;12;13;14;15;16;17;18;19;20;21},{60;50;42;36;32;30;28;26;24;22;20;18;16;14;12;10;8;6;4;2;0}),0)</f>
        <v>0</v>
      </c>
      <c r="W93" s="70"/>
      <c r="X93" s="67">
        <f>IF(W93,LOOKUP(W93,{1;2;3;4;5;6;7;8;9;10;11;12;13;14;15;16;17;18;19;20;21},{60;50;42;36;32;30;28;26;24;22;20;18;16;14;12;10;8;6;4;2;0}),0)</f>
        <v>0</v>
      </c>
      <c r="Y93" s="70"/>
      <c r="Z93" s="71">
        <f>IF(Y93,LOOKUP(Y93,{1;2;3;4;5;6;7;8;9;10;11;12;13;14;15;16;17;18;19;20;21},{60;50;42;36;32;30;28;26;24;22;20;18;16;14;12;10;8;6;4;2;0}),0)</f>
        <v>0</v>
      </c>
      <c r="AA93" s="70"/>
      <c r="AB93" s="67">
        <f>IF(AA93,LOOKUP(AA93,{1;2;3;4;5;6;7;8;9;10;11;12;13;14;15;16;17;18;19;20;21},{60;50;42;36;32;30;28;26;24;22;20;18;16;14;12;10;8;6;4;2;0}),0)</f>
        <v>0</v>
      </c>
      <c r="AC93" s="70"/>
      <c r="AD93" s="67">
        <f>IF(AC93,LOOKUP(AC93,{1;2;3;4;5;6;7;8;9;10;11;12;13;14;15;16;17;18;19;20;21},{30;25;21;18;16;15;14;13;12;11;10;9;8;7;6;5;4;3;2;1;0}),0)</f>
        <v>0</v>
      </c>
      <c r="AE93" s="70"/>
      <c r="AF93" s="69">
        <f>IF(AE93,LOOKUP(AE93,{1;2;3;4;5;6;7;8;9;10;11;12;13;14;15;16;17;18;19;20;21},{30;25;21;18;16;15;14;13;12;11;10;9;8;7;6;5;4;3;2;1;0}),0)</f>
        <v>0</v>
      </c>
      <c r="AG93" s="70"/>
      <c r="AH93" s="67">
        <f>IF(AG93,LOOKUP(AG93,{1;2;3;4;5;6;7;8;9;10;11;12;13;14;15;16;17;18;19;20;21},{30;25;21;18;16;15;14;13;12;11;10;9;8;7;6;5;4;3;2;1;0}),0)</f>
        <v>0</v>
      </c>
      <c r="AI93" s="70"/>
      <c r="AJ93" s="69">
        <f>IF(AI93,LOOKUP(AI93,{1;2;3;4;5;6;7;8;9;10;11;12;13;14;15;16;17;18;19;20;21},{30;25;21;18;16;15;14;13;12;11;10;9;8;7;6;5;4;3;2;1;0}),0)</f>
        <v>0</v>
      </c>
      <c r="AK93" s="70"/>
      <c r="AL93" s="69">
        <f>IF(AK93,LOOKUP(AK93,{1;2;3;4;5;6;7;8;9;10;11;12;13;14;15;16;17;18;19;20;21},{15;12.5;10.5;9;8;7.5;7;6.5;6;5.5;5;4.5;4;3.5;3;2.5;2;1.5;1;0.5;0}),0)</f>
        <v>0</v>
      </c>
      <c r="AM93" s="70"/>
      <c r="AN93" s="73">
        <f>IF(AM93,LOOKUP(AM93,{1;2;3;4;5;6;7;8;9;10;11;12;13;14;15;16;17;18;19;20;21},{15;12.5;10.5;9;8;7.5;7;6.5;6;5.5;5;4.5;4;3.5;3;2.5;2;1.5;1;0.5;0}),0)</f>
        <v>0</v>
      </c>
      <c r="AO93" s="70"/>
      <c r="AP93" s="67">
        <f>IF(AO93,LOOKUP(AO93,{1;2;3;4;5;6;7;8;9;10;11;12;13;14;15;16;17;18;19;20;21},{30;25;21;18;16;15;14;13;12;11;10;9;8;7;6;5;4;3;2;1;0}),0)</f>
        <v>0</v>
      </c>
      <c r="AQ93" s="70"/>
      <c r="AR93" s="69">
        <f>IF(AQ93,LOOKUP(AQ93,{1;2;3;4;5;6;7;8;9;10;11;12;13;14;15;16;17;18;19;20;21},{30;25;21;18;16;15;14;13;12;11;10;9;8;7;6;5;4;3;2;1;0}),0)</f>
        <v>0</v>
      </c>
      <c r="AS93" s="70"/>
      <c r="AT93" s="69">
        <f>IF(AS93,LOOKUP(AS93,{1;2;3;4;5;6;7;8;9;10;11;12;13;14;15;16;17;18;19;20;21},{30;25;21;18;16;15;14;13;12;11;10;9;8;7;6;5;4;3;2;1;0}),0)</f>
        <v>0</v>
      </c>
      <c r="AU93" s="70"/>
      <c r="AV93" s="69">
        <f>IF(AU93,LOOKUP(AU93,{1;2;3;4;5;6;7;8;9;10;11;12;13;14;15;16;17;18;19;20;21},{30;25;21;18;16;15;14;13;12;11;10;9;8;7;6;5;4;3;2;1;0}),0)</f>
        <v>0</v>
      </c>
      <c r="AW93" s="70"/>
      <c r="AX93" s="74">
        <f>IF(AW93,LOOKUP(AW93,{1;2;3;4;5;6;7;8;9;10;11;12;13;14;15;16;17;18;19;20;21},{60;50;42;36;32;30;28;26;24;22;20;18;16;14;12;10;8;6;4;2;0}),0)</f>
        <v>0</v>
      </c>
      <c r="AY93" s="70"/>
      <c r="AZ93" s="71">
        <f>IF(AY93,LOOKUP(AY93,{1;2;3;4;5;6;7;8;9;10;11;12;13;14;15;16;17;18;19;20;21},{60;50;42;36;32;30;28;26;24;22;20;18;16;14;12;10;8;6;4;2;0}),0)</f>
        <v>0</v>
      </c>
      <c r="BA93" s="70"/>
      <c r="BB93" s="71">
        <f>IF(BA93,LOOKUP(BA93,{1;2;3;4;5;6;7;8;9;10;11;12;13;14;15;16;17;18;19;20;21},{60;50;42;36;32;30;28;26;24;22;20;18;16;14;12;10;8;6;4;2;0}),0)</f>
        <v>0</v>
      </c>
      <c r="BC93" s="109">
        <f t="shared" si="18"/>
        <v>0</v>
      </c>
    </row>
    <row r="94" spans="1:55" s="108" customFormat="1" ht="16" customHeight="1" x14ac:dyDescent="0.2">
      <c r="A94" s="57">
        <f t="shared" si="13"/>
        <v>87</v>
      </c>
      <c r="C94" s="63" t="s">
        <v>485</v>
      </c>
      <c r="D94" s="63" t="s">
        <v>486</v>
      </c>
      <c r="E94" s="125" t="str">
        <f t="shared" si="14"/>
        <v>SadiePeterson</v>
      </c>
      <c r="F94" s="82"/>
      <c r="H94" s="129" t="str">
        <f>IF(ISBLANK(G94),"",IF(G94&gt;1994.9,"U23","SR"))</f>
        <v/>
      </c>
      <c r="I94" s="64">
        <f t="shared" si="15"/>
        <v>5</v>
      </c>
      <c r="J94" s="46">
        <f t="shared" si="16"/>
        <v>0</v>
      </c>
      <c r="K94" s="65">
        <f t="shared" si="17"/>
        <v>5</v>
      </c>
      <c r="M94" s="70"/>
      <c r="N94" s="67">
        <f>IF(M94,LOOKUP(M94,{1;2;3;4;5;6;7;8;9;10;11;12;13;14;15;16;17;18;19;20;21},{30;25;21;18;16;15;14;13;12;11;10;9;8;7;6;5;4;3;2;1;0}),0)</f>
        <v>0</v>
      </c>
      <c r="O94" s="70"/>
      <c r="P94" s="69">
        <f>IF(O94,LOOKUP(O94,{1;2;3;4;5;6;7;8;9;10;11;12;13;14;15;16;17;18;19;20;21},{30;25;21;18;16;15;14;13;12;11;10;9;8;7;6;5;4;3;2;1;0}),0)</f>
        <v>0</v>
      </c>
      <c r="Q94" s="70"/>
      <c r="R94" s="67">
        <f>IF(Q94,LOOKUP(Q94,{1;2;3;4;5;6;7;8;9;10;11;12;13;14;15;16;17;18;19;20;21},{30;25;21;18;16;15;14;13;12;11;10;9;8;7;6;5;4;3;2;1;0}),0)</f>
        <v>0</v>
      </c>
      <c r="S94" s="70"/>
      <c r="T94" s="69">
        <f>IF(S94,LOOKUP(S94,{1;2;3;4;5;6;7;8;9;10;11;12;13;14;15;16;17;18;19;20;21},{30;25;21;18;16;15;14;13;12;11;10;9;8;7;6;5;4;3;2;1;0}),0)</f>
        <v>0</v>
      </c>
      <c r="U94" s="70"/>
      <c r="V94" s="71">
        <f>IF(U94,LOOKUP(U94,{1;2;3;4;5;6;7;8;9;10;11;12;13;14;15;16;17;18;19;20;21},{60;50;42;36;32;30;28;26;24;22;20;18;16;14;12;10;8;6;4;2;0}),0)</f>
        <v>0</v>
      </c>
      <c r="W94" s="70"/>
      <c r="X94" s="67">
        <f>IF(W94,LOOKUP(W94,{1;2;3;4;5;6;7;8;9;10;11;12;13;14;15;16;17;18;19;20;21},{60;50;42;36;32;30;28;26;24;22;20;18;16;14;12;10;8;6;4;2;0}),0)</f>
        <v>0</v>
      </c>
      <c r="Y94" s="70"/>
      <c r="Z94" s="71">
        <f>IF(Y94,LOOKUP(Y94,{1;2;3;4;5;6;7;8;9;10;11;12;13;14;15;16;17;18;19;20;21},{60;50;42;36;32;30;28;26;24;22;20;18;16;14;12;10;8;6;4;2;0}),0)</f>
        <v>0</v>
      </c>
      <c r="AA94" s="70"/>
      <c r="AB94" s="67">
        <f>IF(AA94,LOOKUP(AA94,{1;2;3;4;5;6;7;8;9;10;11;12;13;14;15;16;17;18;19;20;21},{60;50;42;36;32;30;28;26;24;22;20;18;16;14;12;10;8;6;4;2;0}),0)</f>
        <v>0</v>
      </c>
      <c r="AC94" s="70"/>
      <c r="AD94" s="67">
        <f>IF(AC94,LOOKUP(AC94,{1;2;3;4;5;6;7;8;9;10;11;12;13;14;15;16;17;18;19;20;21},{30;25;21;18;16;15;14;13;12;11;10;9;8;7;6;5;4;3;2;1;0}),0)</f>
        <v>0</v>
      </c>
      <c r="AE94" s="70"/>
      <c r="AF94" s="69">
        <f>IF(AE94,LOOKUP(AE94,{1;2;3;4;5;6;7;8;9;10;11;12;13;14;15;16;17;18;19;20;21},{30;25;21;18;16;15;14;13;12;11;10;9;8;7;6;5;4;3;2;1;0}),0)</f>
        <v>0</v>
      </c>
      <c r="AG94" s="70"/>
      <c r="AH94" s="67">
        <f>IF(AG94,LOOKUP(AG94,{1;2;3;4;5;6;7;8;9;10;11;12;13;14;15;16;17;18;19;20;21},{30;25;21;18;16;15;14;13;12;11;10;9;8;7;6;5;4;3;2;1;0}),0)</f>
        <v>0</v>
      </c>
      <c r="AI94" s="70"/>
      <c r="AJ94" s="69">
        <f>IF(AI94,LOOKUP(AI94,{1;2;3;4;5;6;7;8;9;10;11;12;13;14;15;16;17;18;19;20;21},{30;25;21;18;16;15;14;13;12;11;10;9;8;7;6;5;4;3;2;1;0}),0)</f>
        <v>0</v>
      </c>
      <c r="AK94" s="70"/>
      <c r="AL94" s="69">
        <f>IF(AK94,LOOKUP(AK94,{1;2;3;4;5;6;7;8;9;10;11;12;13;14;15;16;17;18;19;20;21},{15;12.5;10.5;9;8;7.5;7;6.5;6;5.5;5;4.5;4;3.5;3;2.5;2;1.5;1;0.5;0}),0)</f>
        <v>0</v>
      </c>
      <c r="AM94" s="70"/>
      <c r="AN94" s="73">
        <f>IF(AM94,LOOKUP(AM94,{1;2;3;4;5;6;7;8;9;10;11;12;13;14;15;16;17;18;19;20;21},{15;12.5;10.5;9;8;7.5;7;6.5;6;5.5;5;4.5;4;3.5;3;2.5;2;1.5;1;0.5;0}),0)</f>
        <v>0</v>
      </c>
      <c r="AO94" s="70"/>
      <c r="AP94" s="67">
        <f>IF(AO94,LOOKUP(AO94,{1;2;3;4;5;6;7;8;9;10;11;12;13;14;15;16;17;18;19;20;21},{30;25;21;18;16;15;14;13;12;11;10;9;8;7;6;5;4;3;2;1;0}),0)</f>
        <v>0</v>
      </c>
      <c r="AQ94" s="72">
        <v>16</v>
      </c>
      <c r="AR94" s="69">
        <f>IF(AQ94,LOOKUP(AQ94,{1;2;3;4;5;6;7;8;9;10;11;12;13;14;15;16;17;18;19;20;21},{30;25;21;18;16;15;14;13;12;11;10;9;8;7;6;5;4;3;2;1;0}),0)</f>
        <v>5</v>
      </c>
      <c r="AS94" s="70"/>
      <c r="AT94" s="69">
        <f>IF(AS94,LOOKUP(AS94,{1;2;3;4;5;6;7;8;9;10;11;12;13;14;15;16;17;18;19;20;21},{30;25;21;18;16;15;14;13;12;11;10;9;8;7;6;5;4;3;2;1;0}),0)</f>
        <v>0</v>
      </c>
      <c r="AU94" s="70"/>
      <c r="AV94" s="69">
        <f>IF(AU94,LOOKUP(AU94,{1;2;3;4;5;6;7;8;9;10;11;12;13;14;15;16;17;18;19;20;21},{30;25;21;18;16;15;14;13;12;11;10;9;8;7;6;5;4;3;2;1;0}),0)</f>
        <v>0</v>
      </c>
      <c r="AW94" s="70"/>
      <c r="AX94" s="74">
        <f>IF(AW94,LOOKUP(AW94,{1;2;3;4;5;6;7;8;9;10;11;12;13;14;15;16;17;18;19;20;21},{60;50;42;36;32;30;28;26;24;22;20;18;16;14;12;10;8;6;4;2;0}),0)</f>
        <v>0</v>
      </c>
      <c r="AY94" s="70"/>
      <c r="AZ94" s="71">
        <f>IF(AY94,LOOKUP(AY94,{1;2;3;4;5;6;7;8;9;10;11;12;13;14;15;16;17;18;19;20;21},{60;50;42;36;32;30;28;26;24;22;20;18;16;14;12;10;8;6;4;2;0}),0)</f>
        <v>0</v>
      </c>
      <c r="BA94" s="70"/>
      <c r="BB94" s="71">
        <f>IF(BA94,LOOKUP(BA94,{1;2;3;4;5;6;7;8;9;10;11;12;13;14;15;16;17;18;19;20;21},{60;50;42;36;32;30;28;26;24;22;20;18;16;14;12;10;8;6;4;2;0}),0)</f>
        <v>0</v>
      </c>
      <c r="BC94" s="109">
        <f t="shared" si="18"/>
        <v>0</v>
      </c>
    </row>
    <row r="95" spans="1:55" s="108" customFormat="1" ht="16" customHeight="1" x14ac:dyDescent="0.2">
      <c r="A95" s="130">
        <f t="shared" si="13"/>
        <v>87</v>
      </c>
      <c r="C95" s="63" t="s">
        <v>487</v>
      </c>
      <c r="D95" s="63" t="s">
        <v>488</v>
      </c>
      <c r="E95" s="125" t="str">
        <f t="shared" si="14"/>
        <v>PhoebeSweet</v>
      </c>
      <c r="F95" s="82"/>
      <c r="H95" s="132" t="str">
        <f>IF(ISBLANK(G95),"",IF(G95&gt;1994.9,"U23","SR"))</f>
        <v/>
      </c>
      <c r="I95" s="64">
        <f t="shared" si="15"/>
        <v>5</v>
      </c>
      <c r="J95" s="46">
        <f t="shared" si="16"/>
        <v>5</v>
      </c>
      <c r="K95" s="65">
        <f t="shared" si="17"/>
        <v>0</v>
      </c>
      <c r="M95" s="70"/>
      <c r="N95" s="67">
        <f>IF(M95,LOOKUP(M95,{1;2;3;4;5;6;7;8;9;10;11;12;13;14;15;16;17;18;19;20;21},{30;25;21;18;16;15;14;13;12;11;10;9;8;7;6;5;4;3;2;1;0}),0)</f>
        <v>0</v>
      </c>
      <c r="O95" s="70"/>
      <c r="P95" s="69">
        <f>IF(O95,LOOKUP(O95,{1;2;3;4;5;6;7;8;9;10;11;12;13;14;15;16;17;18;19;20;21},{30;25;21;18;16;15;14;13;12;11;10;9;8;7;6;5;4;3;2;1;0}),0)</f>
        <v>0</v>
      </c>
      <c r="Q95" s="70"/>
      <c r="R95" s="67">
        <f>IF(Q95,LOOKUP(Q95,{1;2;3;4;5;6;7;8;9;10;11;12;13;14;15;16;17;18;19;20;21},{30;25;21;18;16;15;14;13;12;11;10;9;8;7;6;5;4;3;2;1;0}),0)</f>
        <v>0</v>
      </c>
      <c r="S95" s="70"/>
      <c r="T95" s="69">
        <f>IF(S95,LOOKUP(S95,{1;2;3;4;5;6;7;8;9;10;11;12;13;14;15;16;17;18;19;20;21},{30;25;21;18;16;15;14;13;12;11;10;9;8;7;6;5;4;3;2;1;0}),0)</f>
        <v>0</v>
      </c>
      <c r="U95" s="70"/>
      <c r="V95" s="71">
        <f>IF(U95,LOOKUP(U95,{1;2;3;4;5;6;7;8;9;10;11;12;13;14;15;16;17;18;19;20;21},{60;50;42;36;32;30;28;26;24;22;20;18;16;14;12;10;8;6;4;2;0}),0)</f>
        <v>0</v>
      </c>
      <c r="W95" s="70"/>
      <c r="X95" s="67">
        <f>IF(W95,LOOKUP(W95,{1;2;3;4;5;6;7;8;9;10;11;12;13;14;15;16;17;18;19;20;21},{60;50;42;36;32;30;28;26;24;22;20;18;16;14;12;10;8;6;4;2;0}),0)</f>
        <v>0</v>
      </c>
      <c r="Y95" s="70"/>
      <c r="Z95" s="71">
        <f>IF(Y95,LOOKUP(Y95,{1;2;3;4;5;6;7;8;9;10;11;12;13;14;15;16;17;18;19;20;21},{60;50;42;36;32;30;28;26;24;22;20;18;16;14;12;10;8;6;4;2;0}),0)</f>
        <v>0</v>
      </c>
      <c r="AA95" s="70"/>
      <c r="AB95" s="67">
        <f>IF(AA95,LOOKUP(AA95,{1;2;3;4;5;6;7;8;9;10;11;12;13;14;15;16;17;18;19;20;21},{60;50;42;36;32;30;28;26;24;22;20;18;16;14;12;10;8;6;4;2;0}),0)</f>
        <v>0</v>
      </c>
      <c r="AC95" s="72">
        <v>16</v>
      </c>
      <c r="AD95" s="67">
        <f>IF(AC95,LOOKUP(AC95,{1;2;3;4;5;6;7;8;9;10;11;12;13;14;15;16;17;18;19;20;21},{30;25;21;18;16;15;14;13;12;11;10;9;8;7;6;5;4;3;2;1;0}),0)</f>
        <v>5</v>
      </c>
      <c r="AE95" s="70"/>
      <c r="AF95" s="69">
        <f>IF(AE95,LOOKUP(AE95,{1;2;3;4;5;6;7;8;9;10;11;12;13;14;15;16;17;18;19;20;21},{30;25;21;18;16;15;14;13;12;11;10;9;8;7;6;5;4;3;2;1;0}),0)</f>
        <v>0</v>
      </c>
      <c r="AG95" s="70"/>
      <c r="AH95" s="67">
        <f>IF(AG95,LOOKUP(AG95,{1;2;3;4;5;6;7;8;9;10;11;12;13;14;15;16;17;18;19;20;21},{30;25;21;18;16;15;14;13;12;11;10;9;8;7;6;5;4;3;2;1;0}),0)</f>
        <v>0</v>
      </c>
      <c r="AI95" s="70"/>
      <c r="AJ95" s="69">
        <f>IF(AI95,LOOKUP(AI95,{1;2;3;4;5;6;7;8;9;10;11;12;13;14;15;16;17;18;19;20;21},{30;25;21;18;16;15;14;13;12;11;10;9;8;7;6;5;4;3;2;1;0}),0)</f>
        <v>0</v>
      </c>
      <c r="AK95" s="70"/>
      <c r="AL95" s="69">
        <f>IF(AK95,LOOKUP(AK95,{1;2;3;4;5;6;7;8;9;10;11;12;13;14;15;16;17;18;19;20;21},{15;12.5;10.5;9;8;7.5;7;6.5;6;5.5;5;4.5;4;3.5;3;2.5;2;1.5;1;0.5;0}),0)</f>
        <v>0</v>
      </c>
      <c r="AM95" s="70"/>
      <c r="AN95" s="73">
        <f>IF(AM95,LOOKUP(AM95,{1;2;3;4;5;6;7;8;9;10;11;12;13;14;15;16;17;18;19;20;21},{15;12.5;10.5;9;8;7.5;7;6.5;6;5.5;5;4.5;4;3.5;3;2.5;2;1.5;1;0.5;0}),0)</f>
        <v>0</v>
      </c>
      <c r="AO95" s="70"/>
      <c r="AP95" s="67">
        <f>IF(AO95,LOOKUP(AO95,{1;2;3;4;5;6;7;8;9;10;11;12;13;14;15;16;17;18;19;20;21},{30;25;21;18;16;15;14;13;12;11;10;9;8;7;6;5;4;3;2;1;0}),0)</f>
        <v>0</v>
      </c>
      <c r="AQ95" s="70"/>
      <c r="AR95" s="69">
        <f>IF(AQ95,LOOKUP(AQ95,{1;2;3;4;5;6;7;8;9;10;11;12;13;14;15;16;17;18;19;20;21},{30;25;21;18;16;15;14;13;12;11;10;9;8;7;6;5;4;3;2;1;0}),0)</f>
        <v>0</v>
      </c>
      <c r="AS95" s="70"/>
      <c r="AT95" s="69">
        <f>IF(AS95,LOOKUP(AS95,{1;2;3;4;5;6;7;8;9;10;11;12;13;14;15;16;17;18;19;20;21},{30;25;21;18;16;15;14;13;12;11;10;9;8;7;6;5;4;3;2;1;0}),0)</f>
        <v>0</v>
      </c>
      <c r="AU95" s="70"/>
      <c r="AV95" s="69">
        <f>IF(AU95,LOOKUP(AU95,{1;2;3;4;5;6;7;8;9;10;11;12;13;14;15;16;17;18;19;20;21},{30;25;21;18;16;15;14;13;12;11;10;9;8;7;6;5;4;3;2;1;0}),0)</f>
        <v>0</v>
      </c>
      <c r="AW95" s="70"/>
      <c r="AX95" s="74">
        <f>IF(AW95,LOOKUP(AW95,{1;2;3;4;5;6;7;8;9;10;11;12;13;14;15;16;17;18;19;20;21},{60;50;42;36;32;30;28;26;24;22;20;18;16;14;12;10;8;6;4;2;0}),0)</f>
        <v>0</v>
      </c>
      <c r="AY95" s="70"/>
      <c r="AZ95" s="71">
        <f>IF(AY95,LOOKUP(AY95,{1;2;3;4;5;6;7;8;9;10;11;12;13;14;15;16;17;18;19;20;21},{60;50;42;36;32;30;28;26;24;22;20;18;16;14;12;10;8;6;4;2;0}),0)</f>
        <v>0</v>
      </c>
      <c r="BA95" s="70"/>
      <c r="BB95" s="71">
        <f>IF(BA95,LOOKUP(BA95,{1;2;3;4;5;6;7;8;9;10;11;12;13;14;15;16;17;18;19;20;21},{60;50;42;36;32;30;28;26;24;22;20;18;16;14;12;10;8;6;4;2;0}),0)</f>
        <v>0</v>
      </c>
      <c r="BC95" s="109">
        <f t="shared" si="18"/>
        <v>0</v>
      </c>
    </row>
    <row r="96" spans="1:55" s="108" customFormat="1" ht="16" customHeight="1" x14ac:dyDescent="0.2">
      <c r="A96" s="57">
        <f t="shared" si="13"/>
        <v>91</v>
      </c>
      <c r="C96" s="63" t="s">
        <v>489</v>
      </c>
      <c r="D96" s="125" t="s">
        <v>490</v>
      </c>
      <c r="E96" s="125" t="str">
        <f t="shared" si="14"/>
        <v>SheilaKealey</v>
      </c>
      <c r="F96" s="134"/>
      <c r="H96" s="63" t="str">
        <f>IF(ISBLANK(G96),"",IF(G96&gt;1994.9,"U23","SR"))</f>
        <v/>
      </c>
      <c r="I96" s="64">
        <f t="shared" si="15"/>
        <v>4.5</v>
      </c>
      <c r="J96" s="46">
        <f t="shared" si="16"/>
        <v>0</v>
      </c>
      <c r="K96" s="65">
        <f t="shared" si="17"/>
        <v>4.5</v>
      </c>
      <c r="M96" s="70"/>
      <c r="N96" s="67">
        <f>IF(M96,LOOKUP(M96,{1;2;3;4;5;6;7;8;9;10;11;12;13;14;15;16;17;18;19;20;21},{30;25;21;18;16;15;14;13;12;11;10;9;8;7;6;5;4;3;2;1;0}),0)</f>
        <v>0</v>
      </c>
      <c r="O96" s="70"/>
      <c r="P96" s="69">
        <f>IF(O96,LOOKUP(O96,{1;2;3;4;5;6;7;8;9;10;11;12;13;14;15;16;17;18;19;20;21},{30;25;21;18;16;15;14;13;12;11;10;9;8;7;6;5;4;3;2;1;0}),0)</f>
        <v>0</v>
      </c>
      <c r="Q96" s="70"/>
      <c r="R96" s="67">
        <f>IF(Q96,LOOKUP(Q96,{1;2;3;4;5;6;7;8;9;10;11;12;13;14;15;16;17;18;19;20;21},{30;25;21;18;16;15;14;13;12;11;10;9;8;7;6;5;4;3;2;1;0}),0)</f>
        <v>0</v>
      </c>
      <c r="S96" s="70"/>
      <c r="T96" s="69">
        <f>IF(S96,LOOKUP(S96,{1;2;3;4;5;6;7;8;9;10;11;12;13;14;15;16;17;18;19;20;21},{30;25;21;18;16;15;14;13;12;11;10;9;8;7;6;5;4;3;2;1;0}),0)</f>
        <v>0</v>
      </c>
      <c r="U96" s="70"/>
      <c r="V96" s="71">
        <f>IF(U96,LOOKUP(U96,{1;2;3;4;5;6;7;8;9;10;11;12;13;14;15;16;17;18;19;20;21},{60;50;42;36;32;30;28;26;24;22;20;18;16;14;12;10;8;6;4;2;0}),0)</f>
        <v>0</v>
      </c>
      <c r="W96" s="70"/>
      <c r="X96" s="67">
        <f>IF(W96,LOOKUP(W96,{1;2;3;4;5;6;7;8;9;10;11;12;13;14;15;16;17;18;19;20;21},{60;50;42;36;32;30;28;26;24;22;20;18;16;14;12;10;8;6;4;2;0}),0)</f>
        <v>0</v>
      </c>
      <c r="Y96" s="70"/>
      <c r="Z96" s="71">
        <f>IF(Y96,LOOKUP(Y96,{1;2;3;4;5;6;7;8;9;10;11;12;13;14;15;16;17;18;19;20;21},{60;50;42;36;32;30;28;26;24;22;20;18;16;14;12;10;8;6;4;2;0}),0)</f>
        <v>0</v>
      </c>
      <c r="AA96" s="70"/>
      <c r="AB96" s="67">
        <f>IF(AA96,LOOKUP(AA96,{1;2;3;4;5;6;7;8;9;10;11;12;13;14;15;16;17;18;19;20;21},{60;50;42;36;32;30;28;26;24;22;20;18;16;14;12;10;8;6;4;2;0}),0)</f>
        <v>0</v>
      </c>
      <c r="AC96" s="70"/>
      <c r="AD96" s="67">
        <f>IF(AC96,LOOKUP(AC96,{1;2;3;4;5;6;7;8;9;10;11;12;13;14;15;16;17;18;19;20;21},{30;25;21;18;16;15;14;13;12;11;10;9;8;7;6;5;4;3;2;1;0}),0)</f>
        <v>0</v>
      </c>
      <c r="AE96" s="70"/>
      <c r="AF96" s="69">
        <f>IF(AE96,LOOKUP(AE96,{1;2;3;4;5;6;7;8;9;10;11;12;13;14;15;16;17;18;19;20;21},{30;25;21;18;16;15;14;13;12;11;10;9;8;7;6;5;4;3;2;1;0}),0)</f>
        <v>0</v>
      </c>
      <c r="AG96" s="70"/>
      <c r="AH96" s="67">
        <f>IF(AG96,LOOKUP(AG96,{1;2;3;4;5;6;7;8;9;10;11;12;13;14;15;16;17;18;19;20;21},{30;25;21;18;16;15;14;13;12;11;10;9;8;7;6;5;4;3;2;1;0}),0)</f>
        <v>0</v>
      </c>
      <c r="AI96" s="70"/>
      <c r="AJ96" s="69">
        <f>IF(AI96,LOOKUP(AI96,{1;2;3;4;5;6;7;8;9;10;11;12;13;14;15;16;17;18;19;20;21},{30;25;21;18;16;15;14;13;12;11;10;9;8;7;6;5;4;3;2;1;0}),0)</f>
        <v>0</v>
      </c>
      <c r="AK96" s="72">
        <v>15</v>
      </c>
      <c r="AL96" s="69">
        <f>IF(AK96,LOOKUP(AK96,{1;2;3;4;5;6;7;8;9;10;11;12;13;14;15;16;17;18;19;20;21},{15;12.5;10.5;9;8;7.5;7;6.5;6;5.5;5;4.5;4;3.5;3;2.5;2;1.5;1;0.5;0}),0)</f>
        <v>3</v>
      </c>
      <c r="AM96" s="72">
        <v>18</v>
      </c>
      <c r="AN96" s="73">
        <f>IF(AM96,LOOKUP(AM96,{1;2;3;4;5;6;7;8;9;10;11;12;13;14;15;16;17;18;19;20;21},{15;12.5;10.5;9;8;7.5;7;6.5;6;5.5;5;4.5;4;3.5;3;2.5;2;1.5;1;0.5;0}),0)</f>
        <v>1.5</v>
      </c>
      <c r="AO96" s="70"/>
      <c r="AP96" s="67">
        <f>IF(AO96,LOOKUP(AO96,{1;2;3;4;5;6;7;8;9;10;11;12;13;14;15;16;17;18;19;20;21},{30;25;21;18;16;15;14;13;12;11;10;9;8;7;6;5;4;3;2;1;0}),0)</f>
        <v>0</v>
      </c>
      <c r="AQ96" s="70"/>
      <c r="AR96" s="69">
        <f>IF(AQ96,LOOKUP(AQ96,{1;2;3;4;5;6;7;8;9;10;11;12;13;14;15;16;17;18;19;20;21},{30;25;21;18;16;15;14;13;12;11;10;9;8;7;6;5;4;3;2;1;0}),0)</f>
        <v>0</v>
      </c>
      <c r="AS96" s="70"/>
      <c r="AT96" s="69">
        <f>IF(AS96,LOOKUP(AS96,{1;2;3;4;5;6;7;8;9;10;11;12;13;14;15;16;17;18;19;20;21},{30;25;21;18;16;15;14;13;12;11;10;9;8;7;6;5;4;3;2;1;0}),0)</f>
        <v>0</v>
      </c>
      <c r="AU96" s="70"/>
      <c r="AV96" s="69">
        <f>IF(AU96,LOOKUP(AU96,{1;2;3;4;5;6;7;8;9;10;11;12;13;14;15;16;17;18;19;20;21},{30;25;21;18;16;15;14;13;12;11;10;9;8;7;6;5;4;3;2;1;0}),0)</f>
        <v>0</v>
      </c>
      <c r="AW96" s="70"/>
      <c r="AX96" s="74">
        <f>IF(AW96,LOOKUP(AW96,{1;2;3;4;5;6;7;8;9;10;11;12;13;14;15;16;17;18;19;20;21},{60;50;42;36;32;30;28;26;24;22;20;18;16;14;12;10;8;6;4;2;0}),0)</f>
        <v>0</v>
      </c>
      <c r="AY96" s="70"/>
      <c r="AZ96" s="71">
        <f>IF(AY96,LOOKUP(AY96,{1;2;3;4;5;6;7;8;9;10;11;12;13;14;15;16;17;18;19;20;21},{60;50;42;36;32;30;28;26;24;22;20;18;16;14;12;10;8;6;4;2;0}),0)</f>
        <v>0</v>
      </c>
      <c r="BA96" s="70"/>
      <c r="BB96" s="71">
        <f>IF(BA96,LOOKUP(BA96,{1;2;3;4;5;6;7;8;9;10;11;12;13;14;15;16;17;18;19;20;21},{60;50;42;36;32;30;28;26;24;22;20;18;16;14;12;10;8;6;4;2;0}),0)</f>
        <v>0</v>
      </c>
      <c r="BC96" s="109">
        <f t="shared" si="18"/>
        <v>0</v>
      </c>
    </row>
    <row r="97" spans="1:55" s="108" customFormat="1" ht="16" customHeight="1" x14ac:dyDescent="0.2">
      <c r="A97" s="57">
        <f t="shared" si="13"/>
        <v>92</v>
      </c>
      <c r="C97" s="63" t="s">
        <v>491</v>
      </c>
      <c r="D97" s="63" t="s">
        <v>492</v>
      </c>
      <c r="E97" s="125" t="str">
        <f t="shared" si="14"/>
        <v>CarmenBango</v>
      </c>
      <c r="F97" s="82"/>
      <c r="H97" s="58"/>
      <c r="I97" s="64">
        <f t="shared" si="15"/>
        <v>4</v>
      </c>
      <c r="J97" s="46">
        <f t="shared" si="16"/>
        <v>0</v>
      </c>
      <c r="K97" s="65">
        <f t="shared" si="17"/>
        <v>4</v>
      </c>
      <c r="M97" s="70"/>
      <c r="N97" s="67">
        <f>IF(M97,LOOKUP(M97,{1;2;3;4;5;6;7;8;9;10;11;12;13;14;15;16;17;18;19;20;21},{30;25;21;18;16;15;14;13;12;11;10;9;8;7;6;5;4;3;2;1;0}),0)</f>
        <v>0</v>
      </c>
      <c r="O97" s="70"/>
      <c r="P97" s="69">
        <f>IF(O97,LOOKUP(O97,{1;2;3;4;5;6;7;8;9;10;11;12;13;14;15;16;17;18;19;20;21},{30;25;21;18;16;15;14;13;12;11;10;9;8;7;6;5;4;3;2;1;0}),0)</f>
        <v>0</v>
      </c>
      <c r="Q97" s="70"/>
      <c r="R97" s="67">
        <f>IF(Q97,LOOKUP(Q97,{1;2;3;4;5;6;7;8;9;10;11;12;13;14;15;16;17;18;19;20;21},{30;25;21;18;16;15;14;13;12;11;10;9;8;7;6;5;4;3;2;1;0}),0)</f>
        <v>0</v>
      </c>
      <c r="S97" s="70"/>
      <c r="T97" s="69">
        <f>IF(S97,LOOKUP(S97,{1;2;3;4;5;6;7;8;9;10;11;12;13;14;15;16;17;18;19;20;21},{30;25;21;18;16;15;14;13;12;11;10;9;8;7;6;5;4;3;2;1;0}),0)</f>
        <v>0</v>
      </c>
      <c r="U97" s="70"/>
      <c r="V97" s="71">
        <f>IF(U97,LOOKUP(U97,{1;2;3;4;5;6;7;8;9;10;11;12;13;14;15;16;17;18;19;20;21},{60;50;42;36;32;30;28;26;24;22;20;18;16;14;12;10;8;6;4;2;0}),0)</f>
        <v>0</v>
      </c>
      <c r="W97" s="70"/>
      <c r="X97" s="67">
        <f>IF(W97,LOOKUP(W97,{1;2;3;4;5;6;7;8;9;10;11;12;13;14;15;16;17;18;19;20;21},{60;50;42;36;32;30;28;26;24;22;20;18;16;14;12;10;8;6;4;2;0}),0)</f>
        <v>0</v>
      </c>
      <c r="Y97" s="70"/>
      <c r="Z97" s="71">
        <f>IF(Y97,LOOKUP(Y97,{1;2;3;4;5;6;7;8;9;10;11;12;13;14;15;16;17;18;19;20;21},{60;50;42;36;32;30;28;26;24;22;20;18;16;14;12;10;8;6;4;2;0}),0)</f>
        <v>0</v>
      </c>
      <c r="AA97" s="70"/>
      <c r="AB97" s="67">
        <f>IF(AA97,LOOKUP(AA97,{1;2;3;4;5;6;7;8;9;10;11;12;13;14;15;16;17;18;19;20;21},{60;50;42;36;32;30;28;26;24;22;20;18;16;14;12;10;8;6;4;2;0}),0)</f>
        <v>0</v>
      </c>
      <c r="AC97" s="70"/>
      <c r="AD97" s="67">
        <f>IF(AC97,LOOKUP(AC97,{1;2;3;4;5;6;7;8;9;10;11;12;13;14;15;16;17;18;19;20;21},{30;25;21;18;16;15;14;13;12;11;10;9;8;7;6;5;4;3;2;1;0}),0)</f>
        <v>0</v>
      </c>
      <c r="AE97" s="72">
        <v>17</v>
      </c>
      <c r="AF97" s="69">
        <f>IF(AE97,LOOKUP(AE97,{1;2;3;4;5;6;7;8;9;10;11;12;13;14;15;16;17;18;19;20;21},{30;25;21;18;16;15;14;13;12;11;10;9;8;7;6;5;4;3;2;1;0}),0)</f>
        <v>4</v>
      </c>
      <c r="AG97" s="70"/>
      <c r="AH97" s="67">
        <f>IF(AG97,LOOKUP(AG97,{1;2;3;4;5;6;7;8;9;10;11;12;13;14;15;16;17;18;19;20;21},{30;25;21;18;16;15;14;13;12;11;10;9;8;7;6;5;4;3;2;1;0}),0)</f>
        <v>0</v>
      </c>
      <c r="AI97" s="70"/>
      <c r="AJ97" s="69">
        <f>IF(AI97,LOOKUP(AI97,{1;2;3;4;5;6;7;8;9;10;11;12;13;14;15;16;17;18;19;20;21},{30;25;21;18;16;15;14;13;12;11;10;9;8;7;6;5;4;3;2;1;0}),0)</f>
        <v>0</v>
      </c>
      <c r="AK97" s="70"/>
      <c r="AL97" s="69">
        <f>IF(AK97,LOOKUP(AK97,{1;2;3;4;5;6;7;8;9;10;11;12;13;14;15;16;17;18;19;20;21},{15;12.5;10.5;9;8;7.5;7;6.5;6;5.5;5;4.5;4;3.5;3;2.5;2;1.5;1;0.5;0}),0)</f>
        <v>0</v>
      </c>
      <c r="AM97" s="70"/>
      <c r="AN97" s="73">
        <f>IF(AM97,LOOKUP(AM97,{1;2;3;4;5;6;7;8;9;10;11;12;13;14;15;16;17;18;19;20;21},{15;12.5;10.5;9;8;7.5;7;6.5;6;5.5;5;4.5;4;3.5;3;2.5;2;1.5;1;0.5;0}),0)</f>
        <v>0</v>
      </c>
      <c r="AO97" s="70"/>
      <c r="AP97" s="67">
        <f>IF(AO97,LOOKUP(AO97,{1;2;3;4;5;6;7;8;9;10;11;12;13;14;15;16;17;18;19;20;21},{30;25;21;18;16;15;14;13;12;11;10;9;8;7;6;5;4;3;2;1;0}),0)</f>
        <v>0</v>
      </c>
      <c r="AQ97" s="70"/>
      <c r="AR97" s="69">
        <f>IF(AQ97,LOOKUP(AQ97,{1;2;3;4;5;6;7;8;9;10;11;12;13;14;15;16;17;18;19;20;21},{30;25;21;18;16;15;14;13;12;11;10;9;8;7;6;5;4;3;2;1;0}),0)</f>
        <v>0</v>
      </c>
      <c r="AS97" s="70"/>
      <c r="AT97" s="69">
        <f>IF(AS97,LOOKUP(AS97,{1;2;3;4;5;6;7;8;9;10;11;12;13;14;15;16;17;18;19;20;21},{30;25;21;18;16;15;14;13;12;11;10;9;8;7;6;5;4;3;2;1;0}),0)</f>
        <v>0</v>
      </c>
      <c r="AU97" s="70"/>
      <c r="AV97" s="69">
        <f>IF(AU97,LOOKUP(AU97,{1;2;3;4;5;6;7;8;9;10;11;12;13;14;15;16;17;18;19;20;21},{30;25;21;18;16;15;14;13;12;11;10;9;8;7;6;5;4;3;2;1;0}),0)</f>
        <v>0</v>
      </c>
      <c r="AW97" s="70"/>
      <c r="AX97" s="74">
        <f>IF(AW97,LOOKUP(AW97,{1;2;3;4;5;6;7;8;9;10;11;12;13;14;15;16;17;18;19;20;21},{60;50;42;36;32;30;28;26;24;22;20;18;16;14;12;10;8;6;4;2;0}),0)</f>
        <v>0</v>
      </c>
      <c r="AY97" s="70"/>
      <c r="AZ97" s="71">
        <f>IF(AY97,LOOKUP(AY97,{1;2;3;4;5;6;7;8;9;10;11;12;13;14;15;16;17;18;19;20;21},{60;50;42;36;32;30;28;26;24;22;20;18;16;14;12;10;8;6;4;2;0}),0)</f>
        <v>0</v>
      </c>
      <c r="BA97" s="70"/>
      <c r="BB97" s="71">
        <f>IF(BA97,LOOKUP(BA97,{1;2;3;4;5;6;7;8;9;10;11;12;13;14;15;16;17;18;19;20;21},{60;50;42;36;32;30;28;26;24;22;20;18;16;14;12;10;8;6;4;2;0}),0)</f>
        <v>0</v>
      </c>
      <c r="BC97" s="109">
        <f t="shared" si="18"/>
        <v>0</v>
      </c>
    </row>
    <row r="98" spans="1:55" s="108" customFormat="1" ht="16" customHeight="1" x14ac:dyDescent="0.2">
      <c r="A98" s="130">
        <f t="shared" si="13"/>
        <v>92</v>
      </c>
      <c r="B98" s="127"/>
      <c r="C98" s="63" t="s">
        <v>493</v>
      </c>
      <c r="D98" s="125" t="s">
        <v>494</v>
      </c>
      <c r="E98" s="125" t="str">
        <f t="shared" si="14"/>
        <v>MargaretGELLERT</v>
      </c>
      <c r="F98" s="126">
        <v>2017</v>
      </c>
      <c r="G98" s="127"/>
      <c r="H98" s="58"/>
      <c r="I98" s="64">
        <f t="shared" si="15"/>
        <v>4</v>
      </c>
      <c r="J98" s="46">
        <f t="shared" si="16"/>
        <v>4</v>
      </c>
      <c r="K98" s="65">
        <f t="shared" si="17"/>
        <v>0</v>
      </c>
      <c r="M98" s="70"/>
      <c r="N98" s="67">
        <f>IF(M98,LOOKUP(M98,{1;2;3;4;5;6;7;8;9;10;11;12;13;14;15;16;17;18;19;20;21},{30;25;21;18;16;15;14;13;12;11;10;9;8;7;6;5;4;3;2;1;0}),0)</f>
        <v>0</v>
      </c>
      <c r="O98" s="70"/>
      <c r="P98" s="69">
        <f>IF(O98,LOOKUP(O98,{1;2;3;4;5;6;7;8;9;10;11;12;13;14;15;16;17;18;19;20;21},{30;25;21;18;16;15;14;13;12;11;10;9;8;7;6;5;4;3;2;1;0}),0)</f>
        <v>0</v>
      </c>
      <c r="Q98" s="70"/>
      <c r="R98" s="67">
        <f>IF(Q98,LOOKUP(Q98,{1;2;3;4;5;6;7;8;9;10;11;12;13;14;15;16;17;18;19;20;21},{30;25;21;18;16;15;14;13;12;11;10;9;8;7;6;5;4;3;2;1;0}),0)</f>
        <v>0</v>
      </c>
      <c r="S98" s="70"/>
      <c r="T98" s="69">
        <f>IF(S98,LOOKUP(S98,{1;2;3;4;5;6;7;8;9;10;11;12;13;14;15;16;17;18;19;20;21},{30;25;21;18;16;15;14;13;12;11;10;9;8;7;6;5;4;3;2;1;0}),0)</f>
        <v>0</v>
      </c>
      <c r="U98" s="70"/>
      <c r="V98" s="71">
        <f>IF(U98,LOOKUP(U98,{1;2;3;4;5;6;7;8;9;10;11;12;13;14;15;16;17;18;19;20;21},{60;50;42;36;32;30;28;26;24;22;20;18;16;14;12;10;8;6;4;2;0}),0)</f>
        <v>0</v>
      </c>
      <c r="W98" s="70"/>
      <c r="X98" s="67">
        <f>IF(W98,LOOKUP(W98,{1;2;3;4;5;6;7;8;9;10;11;12;13;14;15;16;17;18;19;20;21},{60;50;42;36;32;30;28;26;24;22;20;18;16;14;12;10;8;6;4;2;0}),0)</f>
        <v>0</v>
      </c>
      <c r="Y98" s="70"/>
      <c r="Z98" s="71">
        <f>IF(Y98,LOOKUP(Y98,{1;2;3;4;5;6;7;8;9;10;11;12;13;14;15;16;17;18;19;20;21},{60;50;42;36;32;30;28;26;24;22;20;18;16;14;12;10;8;6;4;2;0}),0)</f>
        <v>0</v>
      </c>
      <c r="AA98" s="72">
        <v>19</v>
      </c>
      <c r="AB98" s="67">
        <f>IF(AA98,LOOKUP(AA98,{1;2;3;4;5;6;7;8;9;10;11;12;13;14;15;16;17;18;19;20;21},{60;50;42;36;32;30;28;26;24;22;20;18;16;14;12;10;8;6;4;2;0}),0)</f>
        <v>4</v>
      </c>
      <c r="AC98" s="70"/>
      <c r="AD98" s="67">
        <f>IF(AC98,LOOKUP(AC98,{1;2;3;4;5;6;7;8;9;10;11;12;13;14;15;16;17;18;19;20;21},{30;25;21;18;16;15;14;13;12;11;10;9;8;7;6;5;4;3;2;1;0}),0)</f>
        <v>0</v>
      </c>
      <c r="AE98" s="70"/>
      <c r="AF98" s="69">
        <f>IF(AE98,LOOKUP(AE98,{1;2;3;4;5;6;7;8;9;10;11;12;13;14;15;16;17;18;19;20;21},{30;25;21;18;16;15;14;13;12;11;10;9;8;7;6;5;4;3;2;1;0}),0)</f>
        <v>0</v>
      </c>
      <c r="AG98" s="70"/>
      <c r="AH98" s="67">
        <f>IF(AG98,LOOKUP(AG98,{1;2;3;4;5;6;7;8;9;10;11;12;13;14;15;16;17;18;19;20;21},{30;25;21;18;16;15;14;13;12;11;10;9;8;7;6;5;4;3;2;1;0}),0)</f>
        <v>0</v>
      </c>
      <c r="AI98" s="70"/>
      <c r="AJ98" s="69">
        <f>IF(AI98,LOOKUP(AI98,{1;2;3;4;5;6;7;8;9;10;11;12;13;14;15;16;17;18;19;20;21},{30;25;21;18;16;15;14;13;12;11;10;9;8;7;6;5;4;3;2;1;0}),0)</f>
        <v>0</v>
      </c>
      <c r="AK98" s="70"/>
      <c r="AL98" s="69">
        <f>IF(AK98,LOOKUP(AK98,{1;2;3;4;5;6;7;8;9;10;11;12;13;14;15;16;17;18;19;20;21},{15;12.5;10.5;9;8;7.5;7;6.5;6;5.5;5;4.5;4;3.5;3;2.5;2;1.5;1;0.5;0}),0)</f>
        <v>0</v>
      </c>
      <c r="AM98" s="70"/>
      <c r="AN98" s="73">
        <f>IF(AM98,LOOKUP(AM98,{1;2;3;4;5;6;7;8;9;10;11;12;13;14;15;16;17;18;19;20;21},{15;12.5;10.5;9;8;7.5;7;6.5;6;5.5;5;4.5;4;3.5;3;2.5;2;1.5;1;0.5;0}),0)</f>
        <v>0</v>
      </c>
      <c r="AO98" s="70"/>
      <c r="AP98" s="67">
        <f>IF(AO98,LOOKUP(AO98,{1;2;3;4;5;6;7;8;9;10;11;12;13;14;15;16;17;18;19;20;21},{30;25;21;18;16;15;14;13;12;11;10;9;8;7;6;5;4;3;2;1;0}),0)</f>
        <v>0</v>
      </c>
      <c r="AQ98" s="70"/>
      <c r="AR98" s="69">
        <f>IF(AQ98,LOOKUP(AQ98,{1;2;3;4;5;6;7;8;9;10;11;12;13;14;15;16;17;18;19;20;21},{30;25;21;18;16;15;14;13;12;11;10;9;8;7;6;5;4;3;2;1;0}),0)</f>
        <v>0</v>
      </c>
      <c r="AS98" s="70"/>
      <c r="AT98" s="69">
        <f>IF(AS98,LOOKUP(AS98,{1;2;3;4;5;6;7;8;9;10;11;12;13;14;15;16;17;18;19;20;21},{30;25;21;18;16;15;14;13;12;11;10;9;8;7;6;5;4;3;2;1;0}),0)</f>
        <v>0</v>
      </c>
      <c r="AU98" s="70"/>
      <c r="AV98" s="69">
        <f>IF(AU98,LOOKUP(AU98,{1;2;3;4;5;6;7;8;9;10;11;12;13;14;15;16;17;18;19;20;21},{30;25;21;18;16;15;14;13;12;11;10;9;8;7;6;5;4;3;2;1;0}),0)</f>
        <v>0</v>
      </c>
      <c r="AW98" s="70"/>
      <c r="AX98" s="74">
        <f>IF(AW98,LOOKUP(AW98,{1;2;3;4;5;6;7;8;9;10;11;12;13;14;15;16;17;18;19;20;21},{60;50;42;36;32;30;28;26;24;22;20;18;16;14;12;10;8;6;4;2;0}),0)</f>
        <v>0</v>
      </c>
      <c r="AY98" s="70"/>
      <c r="AZ98" s="71">
        <f>IF(AY98,LOOKUP(AY98,{1;2;3;4;5;6;7;8;9;10;11;12;13;14;15;16;17;18;19;20;21},{60;50;42;36;32;30;28;26;24;22;20;18;16;14;12;10;8;6;4;2;0}),0)</f>
        <v>0</v>
      </c>
      <c r="BA98" s="70"/>
      <c r="BB98" s="71">
        <f>IF(BA98,LOOKUP(BA98,{1;2;3;4;5;6;7;8;9;10;11;12;13;14;15;16;17;18;19;20;21},{60;50;42;36;32;30;28;26;24;22;20;18;16;14;12;10;8;6;4;2;0}),0)</f>
        <v>0</v>
      </c>
      <c r="BC98" s="109">
        <f t="shared" si="18"/>
        <v>4</v>
      </c>
    </row>
    <row r="99" spans="1:55" s="108" customFormat="1" ht="16" customHeight="1" x14ac:dyDescent="0.2">
      <c r="A99" s="57">
        <f t="shared" si="13"/>
        <v>92</v>
      </c>
      <c r="C99" s="63" t="s">
        <v>495</v>
      </c>
      <c r="D99" s="63" t="s">
        <v>496</v>
      </c>
      <c r="E99" s="125" t="str">
        <f t="shared" si="14"/>
        <v>GretaJenkins</v>
      </c>
      <c r="F99" s="82"/>
      <c r="H99" s="63" t="str">
        <f>IF(ISBLANK(G99),"",IF(G99&gt;1994.9,"U23","SR"))</f>
        <v/>
      </c>
      <c r="I99" s="64">
        <f t="shared" si="15"/>
        <v>4</v>
      </c>
      <c r="J99" s="46">
        <f t="shared" si="16"/>
        <v>0</v>
      </c>
      <c r="K99" s="65">
        <f t="shared" si="17"/>
        <v>4</v>
      </c>
      <c r="M99" s="70"/>
      <c r="N99" s="67">
        <f>IF(M99,LOOKUP(M99,{1;2;3;4;5;6;7;8;9;10;11;12;13;14;15;16;17;18;19;20;21},{30;25;21;18;16;15;14;13;12;11;10;9;8;7;6;5;4;3;2;1;0}),0)</f>
        <v>0</v>
      </c>
      <c r="O99" s="70"/>
      <c r="P99" s="69">
        <f>IF(O99,LOOKUP(O99,{1;2;3;4;5;6;7;8;9;10;11;12;13;14;15;16;17;18;19;20;21},{30;25;21;18;16;15;14;13;12;11;10;9;8;7;6;5;4;3;2;1;0}),0)</f>
        <v>0</v>
      </c>
      <c r="Q99" s="70"/>
      <c r="R99" s="67">
        <f>IF(Q99,LOOKUP(Q99,{1;2;3;4;5;6;7;8;9;10;11;12;13;14;15;16;17;18;19;20;21},{30;25;21;18;16;15;14;13;12;11;10;9;8;7;6;5;4;3;2;1;0}),0)</f>
        <v>0</v>
      </c>
      <c r="S99" s="70"/>
      <c r="T99" s="69">
        <f>IF(S99,LOOKUP(S99,{1;2;3;4;5;6;7;8;9;10;11;12;13;14;15;16;17;18;19;20;21},{30;25;21;18;16;15;14;13;12;11;10;9;8;7;6;5;4;3;2;1;0}),0)</f>
        <v>0</v>
      </c>
      <c r="U99" s="70"/>
      <c r="V99" s="71">
        <f>IF(U99,LOOKUP(U99,{1;2;3;4;5;6;7;8;9;10;11;12;13;14;15;16;17;18;19;20;21},{60;50;42;36;32;30;28;26;24;22;20;18;16;14;12;10;8;6;4;2;0}),0)</f>
        <v>0</v>
      </c>
      <c r="W99" s="70"/>
      <c r="X99" s="67">
        <f>IF(W99,LOOKUP(W99,{1;2;3;4;5;6;7;8;9;10;11;12;13;14;15;16;17;18;19;20;21},{60;50;42;36;32;30;28;26;24;22;20;18;16;14;12;10;8;6;4;2;0}),0)</f>
        <v>0</v>
      </c>
      <c r="Y99" s="70"/>
      <c r="Z99" s="71">
        <f>IF(Y99,LOOKUP(Y99,{1;2;3;4;5;6;7;8;9;10;11;12;13;14;15;16;17;18;19;20;21},{60;50;42;36;32;30;28;26;24;22;20;18;16;14;12;10;8;6;4;2;0}),0)</f>
        <v>0</v>
      </c>
      <c r="AA99" s="70"/>
      <c r="AB99" s="67">
        <f>IF(AA99,LOOKUP(AA99,{1;2;3;4;5;6;7;8;9;10;11;12;13;14;15;16;17;18;19;20;21},{60;50;42;36;32;30;28;26;24;22;20;18;16;14;12;10;8;6;4;2;0}),0)</f>
        <v>0</v>
      </c>
      <c r="AC99" s="70"/>
      <c r="AD99" s="67">
        <f>IF(AC99,LOOKUP(AC99,{1;2;3;4;5;6;7;8;9;10;11;12;13;14;15;16;17;18;19;20;21},{30;25;21;18;16;15;14;13;12;11;10;9;8;7;6;5;4;3;2;1;0}),0)</f>
        <v>0</v>
      </c>
      <c r="AE99" s="70"/>
      <c r="AF99" s="69">
        <f>IF(AE99,LOOKUP(AE99,{1;2;3;4;5;6;7;8;9;10;11;12;13;14;15;16;17;18;19;20;21},{30;25;21;18;16;15;14;13;12;11;10;9;8;7;6;5;4;3;2;1;0}),0)</f>
        <v>0</v>
      </c>
      <c r="AG99" s="70"/>
      <c r="AH99" s="67">
        <f>IF(AG99,LOOKUP(AG99,{1;2;3;4;5;6;7;8;9;10;11;12;13;14;15;16;17;18;19;20;21},{30;25;21;18;16;15;14;13;12;11;10;9;8;7;6;5;4;3;2;1;0}),0)</f>
        <v>0</v>
      </c>
      <c r="AI99" s="70"/>
      <c r="AJ99" s="69">
        <f>IF(AI99,LOOKUP(AI99,{1;2;3;4;5;6;7;8;9;10;11;12;13;14;15;16;17;18;19;20;21},{30;25;21;18;16;15;14;13;12;11;10;9;8;7;6;5;4;3;2;1;0}),0)</f>
        <v>0</v>
      </c>
      <c r="AK99" s="70"/>
      <c r="AL99" s="69">
        <f>IF(AK99,LOOKUP(AK99,{1;2;3;4;5;6;7;8;9;10;11;12;13;14;15;16;17;18;19;20;21},{15;12.5;10.5;9;8;7.5;7;6.5;6;5.5;5;4.5;4;3.5;3;2.5;2;1.5;1;0.5;0}),0)</f>
        <v>0</v>
      </c>
      <c r="AM99" s="70"/>
      <c r="AN99" s="73">
        <f>IF(AM99,LOOKUP(AM99,{1;2;3;4;5;6;7;8;9;10;11;12;13;14;15;16;17;18;19;20;21},{15;12.5;10.5;9;8;7.5;7;6.5;6;5.5;5;4.5;4;3.5;3;2.5;2;1.5;1;0.5;0}),0)</f>
        <v>0</v>
      </c>
      <c r="AO99" s="70"/>
      <c r="AP99" s="67">
        <f>IF(AO99,LOOKUP(AO99,{1;2;3;4;5;6;7;8;9;10;11;12;13;14;15;16;17;18;19;20;21},{30;25;21;18;16;15;14;13;12;11;10;9;8;7;6;5;4;3;2;1;0}),0)</f>
        <v>0</v>
      </c>
      <c r="AQ99" s="70"/>
      <c r="AR99" s="69">
        <f>IF(AQ99,LOOKUP(AQ99,{1;2;3;4;5;6;7;8;9;10;11;12;13;14;15;16;17;18;19;20;21},{30;25;21;18;16;15;14;13;12;11;10;9;8;7;6;5;4;3;2;1;0}),0)</f>
        <v>0</v>
      </c>
      <c r="AS99" s="72">
        <v>17</v>
      </c>
      <c r="AT99" s="69">
        <f>IF(AS99,LOOKUP(AS99,{1;2;3;4;5;6;7;8;9;10;11;12;13;14;15;16;17;18;19;20;21},{30;25;21;18;16;15;14;13;12;11;10;9;8;7;6;5;4;3;2;1;0}),0)</f>
        <v>4</v>
      </c>
      <c r="AU99" s="70"/>
      <c r="AV99" s="69">
        <f>IF(AU99,LOOKUP(AU99,{1;2;3;4;5;6;7;8;9;10;11;12;13;14;15;16;17;18;19;20;21},{30;25;21;18;16;15;14;13;12;11;10;9;8;7;6;5;4;3;2;1;0}),0)</f>
        <v>0</v>
      </c>
      <c r="AW99" s="70"/>
      <c r="AX99" s="74">
        <f>IF(AW99,LOOKUP(AW99,{1;2;3;4;5;6;7;8;9;10;11;12;13;14;15;16;17;18;19;20;21},{60;50;42;36;32;30;28;26;24;22;20;18;16;14;12;10;8;6;4;2;0}),0)</f>
        <v>0</v>
      </c>
      <c r="AY99" s="70"/>
      <c r="AZ99" s="71">
        <f>IF(AY99,LOOKUP(AY99,{1;2;3;4;5;6;7;8;9;10;11;12;13;14;15;16;17;18;19;20;21},{60;50;42;36;32;30;28;26;24;22;20;18;16;14;12;10;8;6;4;2;0}),0)</f>
        <v>0</v>
      </c>
      <c r="BA99" s="70"/>
      <c r="BB99" s="71">
        <f>IF(BA99,LOOKUP(BA99,{1;2;3;4;5;6;7;8;9;10;11;12;13;14;15;16;17;18;19;20;21},{60;50;42;36;32;30;28;26;24;22;20;18;16;14;12;10;8;6;4;2;0}),0)</f>
        <v>0</v>
      </c>
      <c r="BC99" s="109">
        <f t="shared" si="18"/>
        <v>0</v>
      </c>
    </row>
    <row r="100" spans="1:55" s="108" customFormat="1" ht="16" customHeight="1" x14ac:dyDescent="0.2">
      <c r="A100" s="130">
        <f t="shared" si="13"/>
        <v>92</v>
      </c>
      <c r="B100" s="127">
        <v>3535791</v>
      </c>
      <c r="C100" s="63" t="s">
        <v>497</v>
      </c>
      <c r="D100" s="125" t="s">
        <v>498</v>
      </c>
      <c r="E100" s="125" t="str">
        <f t="shared" si="14"/>
        <v>SydneyPALMER-LEGER</v>
      </c>
      <c r="F100" s="126">
        <v>2017</v>
      </c>
      <c r="G100" s="127">
        <v>2002</v>
      </c>
      <c r="H100" s="63" t="str">
        <f>IF(ISBLANK(G100),"",IF(G100&gt;1995.9,"U23","SR"))</f>
        <v>U23</v>
      </c>
      <c r="I100" s="64">
        <f t="shared" si="15"/>
        <v>4</v>
      </c>
      <c r="J100" s="46">
        <f t="shared" si="16"/>
        <v>0</v>
      </c>
      <c r="K100" s="65">
        <f t="shared" si="17"/>
        <v>4</v>
      </c>
      <c r="M100" s="70"/>
      <c r="N100" s="67">
        <f>IF(M100,LOOKUP(M100,{1;2;3;4;5;6;7;8;9;10;11;12;13;14;15;16;17;18;19;20;21},{30;25;21;18;16;15;14;13;12;11;10;9;8;7;6;5;4;3;2;1;0}),0)</f>
        <v>0</v>
      </c>
      <c r="O100" s="72">
        <v>17</v>
      </c>
      <c r="P100" s="69">
        <f>IF(O100,LOOKUP(O100,{1;2;3;4;5;6;7;8;9;10;11;12;13;14;15;16;17;18;19;20;21},{30;25;21;18;16;15;14;13;12;11;10;9;8;7;6;5;4;3;2;1;0}),0)</f>
        <v>4</v>
      </c>
      <c r="Q100" s="70"/>
      <c r="R100" s="67">
        <f>IF(Q100,LOOKUP(Q100,{1;2;3;4;5;6;7;8;9;10;11;12;13;14;15;16;17;18;19;20;21},{30;25;21;18;16;15;14;13;12;11;10;9;8;7;6;5;4;3;2;1;0}),0)</f>
        <v>0</v>
      </c>
      <c r="S100" s="70"/>
      <c r="T100" s="69">
        <f>IF(S100,LOOKUP(S100,{1;2;3;4;5;6;7;8;9;10;11;12;13;14;15;16;17;18;19;20;21},{30;25;21;18;16;15;14;13;12;11;10;9;8;7;6;5;4;3;2;1;0}),0)</f>
        <v>0</v>
      </c>
      <c r="U100" s="70"/>
      <c r="V100" s="71">
        <f>IF(U100,LOOKUP(U100,{1;2;3;4;5;6;7;8;9;10;11;12;13;14;15;16;17;18;19;20;21},{60;50;42;36;32;30;28;26;24;22;20;18;16;14;12;10;8;6;4;2;0}),0)</f>
        <v>0</v>
      </c>
      <c r="W100" s="70"/>
      <c r="X100" s="67">
        <f>IF(W100,LOOKUP(W100,{1;2;3;4;5;6;7;8;9;10;11;12;13;14;15;16;17;18;19;20;21},{60;50;42;36;32;30;28;26;24;22;20;18;16;14;12;10;8;6;4;2;0}),0)</f>
        <v>0</v>
      </c>
      <c r="Y100" s="70"/>
      <c r="Z100" s="71">
        <f>IF(Y100,LOOKUP(Y100,{1;2;3;4;5;6;7;8;9;10;11;12;13;14;15;16;17;18;19;20;21},{60;50;42;36;32;30;28;26;24;22;20;18;16;14;12;10;8;6;4;2;0}),0)</f>
        <v>0</v>
      </c>
      <c r="AA100" s="70"/>
      <c r="AB100" s="67">
        <f>IF(AA100,LOOKUP(AA100,{1;2;3;4;5;6;7;8;9;10;11;12;13;14;15;16;17;18;19;20;21},{60;50;42;36;32;30;28;26;24;22;20;18;16;14;12;10;8;6;4;2;0}),0)</f>
        <v>0</v>
      </c>
      <c r="AC100" s="70"/>
      <c r="AD100" s="67">
        <f>IF(AC100,LOOKUP(AC100,{1;2;3;4;5;6;7;8;9;10;11;12;13;14;15;16;17;18;19;20;21},{30;25;21;18;16;15;14;13;12;11;10;9;8;7;6;5;4;3;2;1;0}),0)</f>
        <v>0</v>
      </c>
      <c r="AE100" s="70"/>
      <c r="AF100" s="69">
        <f>IF(AE100,LOOKUP(AE100,{1;2;3;4;5;6;7;8;9;10;11;12;13;14;15;16;17;18;19;20;21},{30;25;21;18;16;15;14;13;12;11;10;9;8;7;6;5;4;3;2;1;0}),0)</f>
        <v>0</v>
      </c>
      <c r="AG100" s="70"/>
      <c r="AH100" s="67">
        <f>IF(AG100,LOOKUP(AG100,{1;2;3;4;5;6;7;8;9;10;11;12;13;14;15;16;17;18;19;20;21},{30;25;21;18;16;15;14;13;12;11;10;9;8;7;6;5;4;3;2;1;0}),0)</f>
        <v>0</v>
      </c>
      <c r="AI100" s="70"/>
      <c r="AJ100" s="69">
        <f>IF(AI100,LOOKUP(AI100,{1;2;3;4;5;6;7;8;9;10;11;12;13;14;15;16;17;18;19;20;21},{30;25;21;18;16;15;14;13;12;11;10;9;8;7;6;5;4;3;2;1;0}),0)</f>
        <v>0</v>
      </c>
      <c r="AK100" s="70"/>
      <c r="AL100" s="69">
        <f>IF(AK100,LOOKUP(AK100,{1;2;3;4;5;6;7;8;9;10;11;12;13;14;15;16;17;18;19;20;21},{15;12.5;10.5;9;8;7.5;7;6.5;6;5.5;5;4.5;4;3.5;3;2.5;2;1.5;1;0.5;0}),0)</f>
        <v>0</v>
      </c>
      <c r="AM100" s="70"/>
      <c r="AN100" s="73">
        <f>IF(AM100,LOOKUP(AM100,{1;2;3;4;5;6;7;8;9;10;11;12;13;14;15;16;17;18;19;20;21},{15;12.5;10.5;9;8;7.5;7;6.5;6;5.5;5;4.5;4;3.5;3;2.5;2;1.5;1;0.5;0}),0)</f>
        <v>0</v>
      </c>
      <c r="AO100" s="70"/>
      <c r="AP100" s="67">
        <f>IF(AO100,LOOKUP(AO100,{1;2;3;4;5;6;7;8;9;10;11;12;13;14;15;16;17;18;19;20;21},{30;25;21;18;16;15;14;13;12;11;10;9;8;7;6;5;4;3;2;1;0}),0)</f>
        <v>0</v>
      </c>
      <c r="AQ100" s="70"/>
      <c r="AR100" s="69">
        <f>IF(AQ100,LOOKUP(AQ100,{1;2;3;4;5;6;7;8;9;10;11;12;13;14;15;16;17;18;19;20;21},{30;25;21;18;16;15;14;13;12;11;10;9;8;7;6;5;4;3;2;1;0}),0)</f>
        <v>0</v>
      </c>
      <c r="AS100" s="70"/>
      <c r="AT100" s="69">
        <f>IF(AS100,LOOKUP(AS100,{1;2;3;4;5;6;7;8;9;10;11;12;13;14;15;16;17;18;19;20;21},{30;25;21;18;16;15;14;13;12;11;10;9;8;7;6;5;4;3;2;1;0}),0)</f>
        <v>0</v>
      </c>
      <c r="AU100" s="70"/>
      <c r="AV100" s="69">
        <f>IF(AU100,LOOKUP(AU100,{1;2;3;4;5;6;7;8;9;10;11;12;13;14;15;16;17;18;19;20;21},{30;25;21;18;16;15;14;13;12;11;10;9;8;7;6;5;4;3;2;1;0}),0)</f>
        <v>0</v>
      </c>
      <c r="AW100" s="70"/>
      <c r="AX100" s="74">
        <f>IF(AW100,LOOKUP(AW100,{1;2;3;4;5;6;7;8;9;10;11;12;13;14;15;16;17;18;19;20;21},{60;50;42;36;32;30;28;26;24;22;20;18;16;14;12;10;8;6;4;2;0}),0)</f>
        <v>0</v>
      </c>
      <c r="AY100" s="70"/>
      <c r="AZ100" s="71">
        <f>IF(AY100,LOOKUP(AY100,{1;2;3;4;5;6;7;8;9;10;11;12;13;14;15;16;17;18;19;20;21},{60;50;42;36;32;30;28;26;24;22;20;18;16;14;12;10;8;6;4;2;0}),0)</f>
        <v>0</v>
      </c>
      <c r="BA100" s="70"/>
      <c r="BB100" s="71">
        <f>IF(BA100,LOOKUP(BA100,{1;2;3;4;5;6;7;8;9;10;11;12;13;14;15;16;17;18;19;20;21},{60;50;42;36;32;30;28;26;24;22;20;18;16;14;12;10;8;6;4;2;0}),0)</f>
        <v>0</v>
      </c>
      <c r="BC100" s="109">
        <f t="shared" si="18"/>
        <v>0</v>
      </c>
    </row>
    <row r="101" spans="1:55" s="108" customFormat="1" ht="16" customHeight="1" x14ac:dyDescent="0.2">
      <c r="A101" s="57">
        <f t="shared" si="13"/>
        <v>96</v>
      </c>
      <c r="C101" s="63" t="s">
        <v>499</v>
      </c>
      <c r="D101" s="125" t="s">
        <v>500</v>
      </c>
      <c r="E101" s="125" t="str">
        <f t="shared" si="14"/>
        <v>AlyssaStowe</v>
      </c>
      <c r="F101" s="134"/>
      <c r="H101" s="63" t="str">
        <f t="shared" ref="H101:H108" si="19">IF(ISBLANK(G101),"",IF(G101&gt;1994.9,"U23","SR"))</f>
        <v/>
      </c>
      <c r="I101" s="64">
        <f t="shared" si="15"/>
        <v>3.5</v>
      </c>
      <c r="J101" s="46">
        <f t="shared" si="16"/>
        <v>3</v>
      </c>
      <c r="K101" s="65">
        <f t="shared" si="17"/>
        <v>0.5</v>
      </c>
      <c r="M101" s="70"/>
      <c r="N101" s="67">
        <f>IF(M101,LOOKUP(M101,{1;2;3;4;5;6;7;8;9;10;11;12;13;14;15;16;17;18;19;20;21},{30;25;21;18;16;15;14;13;12;11;10;9;8;7;6;5;4;3;2;1;0}),0)</f>
        <v>0</v>
      </c>
      <c r="O101" s="70"/>
      <c r="P101" s="69">
        <f>IF(O101,LOOKUP(O101,{1;2;3;4;5;6;7;8;9;10;11;12;13;14;15;16;17;18;19;20;21},{30;25;21;18;16;15;14;13;12;11;10;9;8;7;6;5;4;3;2;1;0}),0)</f>
        <v>0</v>
      </c>
      <c r="Q101" s="70"/>
      <c r="R101" s="67">
        <f>IF(Q101,LOOKUP(Q101,{1;2;3;4;5;6;7;8;9;10;11;12;13;14;15;16;17;18;19;20;21},{30;25;21;18;16;15;14;13;12;11;10;9;8;7;6;5;4;3;2;1;0}),0)</f>
        <v>0</v>
      </c>
      <c r="S101" s="70"/>
      <c r="T101" s="69">
        <f>IF(S101,LOOKUP(S101,{1;2;3;4;5;6;7;8;9;10;11;12;13;14;15;16;17;18;19;20;21},{30;25;21;18;16;15;14;13;12;11;10;9;8;7;6;5;4;3;2;1;0}),0)</f>
        <v>0</v>
      </c>
      <c r="U101" s="70"/>
      <c r="V101" s="71">
        <f>IF(U101,LOOKUP(U101,{1;2;3;4;5;6;7;8;9;10;11;12;13;14;15;16;17;18;19;20;21},{60;50;42;36;32;30;28;26;24;22;20;18;16;14;12;10;8;6;4;2;0}),0)</f>
        <v>0</v>
      </c>
      <c r="W101" s="70"/>
      <c r="X101" s="67">
        <f>IF(W101,LOOKUP(W101,{1;2;3;4;5;6;7;8;9;10;11;12;13;14;15;16;17;18;19;20;21},{60;50;42;36;32;30;28;26;24;22;20;18;16;14;12;10;8;6;4;2;0}),0)</f>
        <v>0</v>
      </c>
      <c r="Y101" s="70"/>
      <c r="Z101" s="71">
        <f>IF(Y101,LOOKUP(Y101,{1;2;3;4;5;6;7;8;9;10;11;12;13;14;15;16;17;18;19;20;21},{60;50;42;36;32;30;28;26;24;22;20;18;16;14;12;10;8;6;4;2;0}),0)</f>
        <v>0</v>
      </c>
      <c r="AA101" s="70"/>
      <c r="AB101" s="67">
        <f>IF(AA101,LOOKUP(AA101,{1;2;3;4;5;6;7;8;9;10;11;12;13;14;15;16;17;18;19;20;21},{60;50;42;36;32;30;28;26;24;22;20;18;16;14;12;10;8;6;4;2;0}),0)</f>
        <v>0</v>
      </c>
      <c r="AC101" s="70"/>
      <c r="AD101" s="67">
        <f>IF(AC101,LOOKUP(AC101,{1;2;3;4;5;6;7;8;9;10;11;12;13;14;15;16;17;18;19;20;21},{30;25;21;18;16;15;14;13;12;11;10;9;8;7;6;5;4;3;2;1;0}),0)</f>
        <v>0</v>
      </c>
      <c r="AE101" s="70"/>
      <c r="AF101" s="69">
        <f>IF(AE101,LOOKUP(AE101,{1;2;3;4;5;6;7;8;9;10;11;12;13;14;15;16;17;18;19;20;21},{30;25;21;18;16;15;14;13;12;11;10;9;8;7;6;5;4;3;2;1;0}),0)</f>
        <v>0</v>
      </c>
      <c r="AG101" s="72">
        <v>18</v>
      </c>
      <c r="AH101" s="67">
        <f>IF(AG101,LOOKUP(AG101,{1;2;3;4;5;6;7;8;9;10;11;12;13;14;15;16;17;18;19;20;21},{30;25;21;18;16;15;14;13;12;11;10;9;8;7;6;5;4;3;2;1;0}),0)</f>
        <v>3</v>
      </c>
      <c r="AI101" s="70"/>
      <c r="AJ101" s="69">
        <f>IF(AI101,LOOKUP(AI101,{1;2;3;4;5;6;7;8;9;10;11;12;13;14;15;16;17;18;19;20;21},{30;25;21;18;16;15;14;13;12;11;10;9;8;7;6;5;4;3;2;1;0}),0)</f>
        <v>0</v>
      </c>
      <c r="AK101" s="72">
        <v>20</v>
      </c>
      <c r="AL101" s="69">
        <f>IF(AK101,LOOKUP(AK101,{1;2;3;4;5;6;7;8;9;10;11;12;13;14;15;16;17;18;19;20;21},{15;12.5;10.5;9;8;7.5;7;6.5;6;5.5;5;4.5;4;3.5;3;2.5;2;1.5;1;0.5;0}),0)</f>
        <v>0.5</v>
      </c>
      <c r="AM101" s="70"/>
      <c r="AN101" s="73">
        <f>IF(AM101,LOOKUP(AM101,{1;2;3;4;5;6;7;8;9;10;11;12;13;14;15;16;17;18;19;20;21},{15;12.5;10.5;9;8;7.5;7;6.5;6;5.5;5;4.5;4;3.5;3;2.5;2;1.5;1;0.5;0}),0)</f>
        <v>0</v>
      </c>
      <c r="AO101" s="70"/>
      <c r="AP101" s="67">
        <f>IF(AO101,LOOKUP(AO101,{1;2;3;4;5;6;7;8;9;10;11;12;13;14;15;16;17;18;19;20;21},{30;25;21;18;16;15;14;13;12;11;10;9;8;7;6;5;4;3;2;1;0}),0)</f>
        <v>0</v>
      </c>
      <c r="AQ101" s="70"/>
      <c r="AR101" s="69">
        <f>IF(AQ101,LOOKUP(AQ101,{1;2;3;4;5;6;7;8;9;10;11;12;13;14;15;16;17;18;19;20;21},{30;25;21;18;16;15;14;13;12;11;10;9;8;7;6;5;4;3;2;1;0}),0)</f>
        <v>0</v>
      </c>
      <c r="AS101" s="70"/>
      <c r="AT101" s="69">
        <f>IF(AS101,LOOKUP(AS101,{1;2;3;4;5;6;7;8;9;10;11;12;13;14;15;16;17;18;19;20;21},{30;25;21;18;16;15;14;13;12;11;10;9;8;7;6;5;4;3;2;1;0}),0)</f>
        <v>0</v>
      </c>
      <c r="AU101" s="70"/>
      <c r="AV101" s="69">
        <f>IF(AU101,LOOKUP(AU101,{1;2;3;4;5;6;7;8;9;10;11;12;13;14;15;16;17;18;19;20;21},{30;25;21;18;16;15;14;13;12;11;10;9;8;7;6;5;4;3;2;1;0}),0)</f>
        <v>0</v>
      </c>
      <c r="AW101" s="70"/>
      <c r="AX101" s="74">
        <f>IF(AW101,LOOKUP(AW101,{1;2;3;4;5;6;7;8;9;10;11;12;13;14;15;16;17;18;19;20;21},{60;50;42;36;32;30;28;26;24;22;20;18;16;14;12;10;8;6;4;2;0}),0)</f>
        <v>0</v>
      </c>
      <c r="AY101" s="70"/>
      <c r="AZ101" s="71">
        <f>IF(AY101,LOOKUP(AY101,{1;2;3;4;5;6;7;8;9;10;11;12;13;14;15;16;17;18;19;20;21},{60;50;42;36;32;30;28;26;24;22;20;18;16;14;12;10;8;6;4;2;0}),0)</f>
        <v>0</v>
      </c>
      <c r="BA101" s="70"/>
      <c r="BB101" s="71">
        <f>IF(BA101,LOOKUP(BA101,{1;2;3;4;5;6;7;8;9;10;11;12;13;14;15;16;17;18;19;20;21},{60;50;42;36;32;30;28;26;24;22;20;18;16;14;12;10;8;6;4;2;0}),0)</f>
        <v>0</v>
      </c>
      <c r="BC101" s="109">
        <f t="shared" si="18"/>
        <v>0</v>
      </c>
    </row>
    <row r="102" spans="1:55" s="108" customFormat="1" ht="16" customHeight="1" x14ac:dyDescent="0.2">
      <c r="A102" s="57">
        <f t="shared" ref="A102:A133" si="20">RANK(I102,$I$6:$I$981)</f>
        <v>97</v>
      </c>
      <c r="C102" s="63" t="s">
        <v>501</v>
      </c>
      <c r="D102" s="125" t="s">
        <v>502</v>
      </c>
      <c r="E102" s="125" t="str">
        <f t="shared" ref="E102:E133" si="21">C102&amp;D102</f>
        <v>MaddieDonovan</v>
      </c>
      <c r="F102" s="134"/>
      <c r="H102" s="63" t="str">
        <f t="shared" si="19"/>
        <v/>
      </c>
      <c r="I102" s="64">
        <f t="shared" ref="I102:I133" si="22">(N102+P102+R102+T102+V102+X102+Z102+AB102+AD102+AF102+AH102+AJ102+AL102+AN102+AP102+AR102+AT102+AV102+AX102+AZ102+BB102)</f>
        <v>3</v>
      </c>
      <c r="J102" s="46">
        <f t="shared" ref="J102:J133" si="23">N102+R102+X102+AB102+AD102+AH102+AP102+AX102</f>
        <v>0</v>
      </c>
      <c r="K102" s="65">
        <f t="shared" ref="K102:K133" si="24">P102+T102+V102+Z102+AF102+AJ102+AL102+AN102+AR102+AT102+AV102+AZ102+BB102</f>
        <v>3</v>
      </c>
      <c r="M102" s="70"/>
      <c r="N102" s="67">
        <f>IF(M102,LOOKUP(M102,{1;2;3;4;5;6;7;8;9;10;11;12;13;14;15;16;17;18;19;20;21},{30;25;21;18;16;15;14;13;12;11;10;9;8;7;6;5;4;3;2;1;0}),0)</f>
        <v>0</v>
      </c>
      <c r="O102" s="70"/>
      <c r="P102" s="69">
        <f>IF(O102,LOOKUP(O102,{1;2;3;4;5;6;7;8;9;10;11;12;13;14;15;16;17;18;19;20;21},{30;25;21;18;16;15;14;13;12;11;10;9;8;7;6;5;4;3;2;1;0}),0)</f>
        <v>0</v>
      </c>
      <c r="Q102" s="70"/>
      <c r="R102" s="67">
        <f>IF(Q102,LOOKUP(Q102,{1;2;3;4;5;6;7;8;9;10;11;12;13;14;15;16;17;18;19;20;21},{30;25;21;18;16;15;14;13;12;11;10;9;8;7;6;5;4;3;2;1;0}),0)</f>
        <v>0</v>
      </c>
      <c r="S102" s="70"/>
      <c r="T102" s="69">
        <f>IF(S102,LOOKUP(S102,{1;2;3;4;5;6;7;8;9;10;11;12;13;14;15;16;17;18;19;20;21},{30;25;21;18;16;15;14;13;12;11;10;9;8;7;6;5;4;3;2;1;0}),0)</f>
        <v>0</v>
      </c>
      <c r="U102" s="70"/>
      <c r="V102" s="71">
        <f>IF(U102,LOOKUP(U102,{1;2;3;4;5;6;7;8;9;10;11;12;13;14;15;16;17;18;19;20;21},{60;50;42;36;32;30;28;26;24;22;20;18;16;14;12;10;8;6;4;2;0}),0)</f>
        <v>0</v>
      </c>
      <c r="W102" s="70"/>
      <c r="X102" s="67">
        <f>IF(W102,LOOKUP(W102,{1;2;3;4;5;6;7;8;9;10;11;12;13;14;15;16;17;18;19;20;21},{60;50;42;36;32;30;28;26;24;22;20;18;16;14;12;10;8;6;4;2;0}),0)</f>
        <v>0</v>
      </c>
      <c r="Y102" s="70"/>
      <c r="Z102" s="71">
        <f>IF(Y102,LOOKUP(Y102,{1;2;3;4;5;6;7;8;9;10;11;12;13;14;15;16;17;18;19;20;21},{60;50;42;36;32;30;28;26;24;22;20;18;16;14;12;10;8;6;4;2;0}),0)</f>
        <v>0</v>
      </c>
      <c r="AA102" s="70"/>
      <c r="AB102" s="67">
        <f>IF(AA102,LOOKUP(AA102,{1;2;3;4;5;6;7;8;9;10;11;12;13;14;15;16;17;18;19;20;21},{60;50;42;36;32;30;28;26;24;22;20;18;16;14;12;10;8;6;4;2;0}),0)</f>
        <v>0</v>
      </c>
      <c r="AC102" s="70"/>
      <c r="AD102" s="67">
        <f>IF(AC102,LOOKUP(AC102,{1;2;3;4;5;6;7;8;9;10;11;12;13;14;15;16;17;18;19;20;21},{30;25;21;18;16;15;14;13;12;11;10;9;8;7;6;5;4;3;2;1;0}),0)</f>
        <v>0</v>
      </c>
      <c r="AE102" s="72">
        <v>18</v>
      </c>
      <c r="AF102" s="69">
        <f>IF(AE102,LOOKUP(AE102,{1;2;3;4;5;6;7;8;9;10;11;12;13;14;15;16;17;18;19;20;21},{30;25;21;18;16;15;14;13;12;11;10;9;8;7;6;5;4;3;2;1;0}),0)</f>
        <v>3</v>
      </c>
      <c r="AG102" s="70"/>
      <c r="AH102" s="67">
        <f>IF(AG102,LOOKUP(AG102,{1;2;3;4;5;6;7;8;9;10;11;12;13;14;15;16;17;18;19;20;21},{30;25;21;18;16;15;14;13;12;11;10;9;8;7;6;5;4;3;2;1;0}),0)</f>
        <v>0</v>
      </c>
      <c r="AI102" s="70"/>
      <c r="AJ102" s="69">
        <f>IF(AI102,LOOKUP(AI102,{1;2;3;4;5;6;7;8;9;10;11;12;13;14;15;16;17;18;19;20;21},{30;25;21;18;16;15;14;13;12;11;10;9;8;7;6;5;4;3;2;1;0}),0)</f>
        <v>0</v>
      </c>
      <c r="AK102" s="70"/>
      <c r="AL102" s="69">
        <f>IF(AK102,LOOKUP(AK102,{1;2;3;4;5;6;7;8;9;10;11;12;13;14;15;16;17;18;19;20;21},{15;12.5;10.5;9;8;7.5;7;6.5;6;5.5;5;4.5;4;3.5;3;2.5;2;1.5;1;0.5;0}),0)</f>
        <v>0</v>
      </c>
      <c r="AM102" s="70"/>
      <c r="AN102" s="73">
        <f>IF(AM102,LOOKUP(AM102,{1;2;3;4;5;6;7;8;9;10;11;12;13;14;15;16;17;18;19;20;21},{15;12.5;10.5;9;8;7.5;7;6.5;6;5.5;5;4.5;4;3.5;3;2.5;2;1.5;1;0.5;0}),0)</f>
        <v>0</v>
      </c>
      <c r="AO102" s="70"/>
      <c r="AP102" s="67">
        <f>IF(AO102,LOOKUP(AO102,{1;2;3;4;5;6;7;8;9;10;11;12;13;14;15;16;17;18;19;20;21},{30;25;21;18;16;15;14;13;12;11;10;9;8;7;6;5;4;3;2;1;0}),0)</f>
        <v>0</v>
      </c>
      <c r="AQ102" s="70"/>
      <c r="AR102" s="69">
        <f>IF(AQ102,LOOKUP(AQ102,{1;2;3;4;5;6;7;8;9;10;11;12;13;14;15;16;17;18;19;20;21},{30;25;21;18;16;15;14;13;12;11;10;9;8;7;6;5;4;3;2;1;0}),0)</f>
        <v>0</v>
      </c>
      <c r="AS102" s="70"/>
      <c r="AT102" s="69">
        <f>IF(AS102,LOOKUP(AS102,{1;2;3;4;5;6;7;8;9;10;11;12;13;14;15;16;17;18;19;20;21},{30;25;21;18;16;15;14;13;12;11;10;9;8;7;6;5;4;3;2;1;0}),0)</f>
        <v>0</v>
      </c>
      <c r="AU102" s="70"/>
      <c r="AV102" s="69">
        <f>IF(AU102,LOOKUP(AU102,{1;2;3;4;5;6;7;8;9;10;11;12;13;14;15;16;17;18;19;20;21},{30;25;21;18;16;15;14;13;12;11;10;9;8;7;6;5;4;3;2;1;0}),0)</f>
        <v>0</v>
      </c>
      <c r="AW102" s="70"/>
      <c r="AX102" s="74">
        <f>IF(AW102,LOOKUP(AW102,{1;2;3;4;5;6;7;8;9;10;11;12;13;14;15;16;17;18;19;20;21},{60;50;42;36;32;30;28;26;24;22;20;18;16;14;12;10;8;6;4;2;0}),0)</f>
        <v>0</v>
      </c>
      <c r="AY102" s="70"/>
      <c r="AZ102" s="71">
        <f>IF(AY102,LOOKUP(AY102,{1;2;3;4;5;6;7;8;9;10;11;12;13;14;15;16;17;18;19;20;21},{60;50;42;36;32;30;28;26;24;22;20;18;16;14;12;10;8;6;4;2;0}),0)</f>
        <v>0</v>
      </c>
      <c r="BA102" s="70"/>
      <c r="BB102" s="71">
        <f>IF(BA102,LOOKUP(BA102,{1;2;3;4;5;6;7;8;9;10;11;12;13;14;15;16;17;18;19;20;21},{60;50;42;36;32;30;28;26;24;22;20;18;16;14;12;10;8;6;4;2;0}),0)</f>
        <v>0</v>
      </c>
      <c r="BC102" s="109">
        <f t="shared" si="18"/>
        <v>0</v>
      </c>
    </row>
    <row r="103" spans="1:55" s="108" customFormat="1" ht="16" customHeight="1" x14ac:dyDescent="0.2">
      <c r="A103" s="130">
        <f t="shared" si="20"/>
        <v>97</v>
      </c>
      <c r="B103" s="127">
        <v>3425959</v>
      </c>
      <c r="C103" s="63" t="s">
        <v>503</v>
      </c>
      <c r="D103" s="125" t="s">
        <v>504</v>
      </c>
      <c r="E103" s="125" t="str">
        <f t="shared" si="21"/>
        <v>LinnERIKSEN</v>
      </c>
      <c r="F103" s="126">
        <v>2017</v>
      </c>
      <c r="G103" s="127">
        <v>1994</v>
      </c>
      <c r="H103" s="63" t="str">
        <f t="shared" si="19"/>
        <v>SR</v>
      </c>
      <c r="I103" s="64">
        <f t="shared" si="22"/>
        <v>3</v>
      </c>
      <c r="J103" s="46">
        <f t="shared" si="23"/>
        <v>0</v>
      </c>
      <c r="K103" s="65">
        <f t="shared" si="24"/>
        <v>3</v>
      </c>
      <c r="M103" s="70"/>
      <c r="N103" s="67">
        <f>IF(M103,LOOKUP(M103,{1;2;3;4;5;6;7;8;9;10;11;12;13;14;15;16;17;18;19;20;21},{30;25;21;18;16;15;14;13;12;11;10;9;8;7;6;5;4;3;2;1;0}),0)</f>
        <v>0</v>
      </c>
      <c r="O103" s="70"/>
      <c r="P103" s="69">
        <f>IF(O103,LOOKUP(O103,{1;2;3;4;5;6;7;8;9;10;11;12;13;14;15;16;17;18;19;20;21},{30;25;21;18;16;15;14;13;12;11;10;9;8;7;6;5;4;3;2;1;0}),0)</f>
        <v>0</v>
      </c>
      <c r="Q103" s="70"/>
      <c r="R103" s="67">
        <f>IF(Q103,LOOKUP(Q103,{1;2;3;4;5;6;7;8;9;10;11;12;13;14;15;16;17;18;19;20;21},{30;25;21;18;16;15;14;13;12;11;10;9;8;7;6;5;4;3;2;1;0}),0)</f>
        <v>0</v>
      </c>
      <c r="S103" s="72">
        <v>18</v>
      </c>
      <c r="T103" s="69">
        <f>IF(S103,LOOKUP(S103,{1;2;3;4;5;6;7;8;9;10;11;12;13;14;15;16;17;18;19;20;21},{30;25;21;18;16;15;14;13;12;11;10;9;8;7;6;5;4;3;2;1;0}),0)</f>
        <v>3</v>
      </c>
      <c r="U103" s="70"/>
      <c r="V103" s="71">
        <f>IF(U103,LOOKUP(U103,{1;2;3;4;5;6;7;8;9;10;11;12;13;14;15;16;17;18;19;20;21},{60;50;42;36;32;30;28;26;24;22;20;18;16;14;12;10;8;6;4;2;0}),0)</f>
        <v>0</v>
      </c>
      <c r="W103" s="70"/>
      <c r="X103" s="67">
        <f>IF(W103,LOOKUP(W103,{1;2;3;4;5;6;7;8;9;10;11;12;13;14;15;16;17;18;19;20;21},{60;50;42;36;32;30;28;26;24;22;20;18;16;14;12;10;8;6;4;2;0}),0)</f>
        <v>0</v>
      </c>
      <c r="Y103" s="70"/>
      <c r="Z103" s="71">
        <f>IF(Y103,LOOKUP(Y103,{1;2;3;4;5;6;7;8;9;10;11;12;13;14;15;16;17;18;19;20;21},{60;50;42;36;32;30;28;26;24;22;20;18;16;14;12;10;8;6;4;2;0}),0)</f>
        <v>0</v>
      </c>
      <c r="AA103" s="70"/>
      <c r="AB103" s="67">
        <f>IF(AA103,LOOKUP(AA103,{1;2;3;4;5;6;7;8;9;10;11;12;13;14;15;16;17;18;19;20;21},{60;50;42;36;32;30;28;26;24;22;20;18;16;14;12;10;8;6;4;2;0}),0)</f>
        <v>0</v>
      </c>
      <c r="AC103" s="70"/>
      <c r="AD103" s="67">
        <f>IF(AC103,LOOKUP(AC103,{1;2;3;4;5;6;7;8;9;10;11;12;13;14;15;16;17;18;19;20;21},{30;25;21;18;16;15;14;13;12;11;10;9;8;7;6;5;4;3;2;1;0}),0)</f>
        <v>0</v>
      </c>
      <c r="AE103" s="70"/>
      <c r="AF103" s="69">
        <f>IF(AE103,LOOKUP(AE103,{1;2;3;4;5;6;7;8;9;10;11;12;13;14;15;16;17;18;19;20;21},{30;25;21;18;16;15;14;13;12;11;10;9;8;7;6;5;4;3;2;1;0}),0)</f>
        <v>0</v>
      </c>
      <c r="AG103" s="70"/>
      <c r="AH103" s="67">
        <f>IF(AG103,LOOKUP(AG103,{1;2;3;4;5;6;7;8;9;10;11;12;13;14;15;16;17;18;19;20;21},{30;25;21;18;16;15;14;13;12;11;10;9;8;7;6;5;4;3;2;1;0}),0)</f>
        <v>0</v>
      </c>
      <c r="AI103" s="70"/>
      <c r="AJ103" s="69">
        <f>IF(AI103,LOOKUP(AI103,{1;2;3;4;5;6;7;8;9;10;11;12;13;14;15;16;17;18;19;20;21},{30;25;21;18;16;15;14;13;12;11;10;9;8;7;6;5;4;3;2;1;0}),0)</f>
        <v>0</v>
      </c>
      <c r="AK103" s="70"/>
      <c r="AL103" s="69">
        <f>IF(AK103,LOOKUP(AK103,{1;2;3;4;5;6;7;8;9;10;11;12;13;14;15;16;17;18;19;20;21},{15;12.5;10.5;9;8;7.5;7;6.5;6;5.5;5;4.5;4;3.5;3;2.5;2;1.5;1;0.5;0}),0)</f>
        <v>0</v>
      </c>
      <c r="AM103" s="70"/>
      <c r="AN103" s="73">
        <f>IF(AM103,LOOKUP(AM103,{1;2;3;4;5;6;7;8;9;10;11;12;13;14;15;16;17;18;19;20;21},{15;12.5;10.5;9;8;7.5;7;6.5;6;5.5;5;4.5;4;3.5;3;2.5;2;1.5;1;0.5;0}),0)</f>
        <v>0</v>
      </c>
      <c r="AO103" s="70"/>
      <c r="AP103" s="67">
        <f>IF(AO103,LOOKUP(AO103,{1;2;3;4;5;6;7;8;9;10;11;12;13;14;15;16;17;18;19;20;21},{30;25;21;18;16;15;14;13;12;11;10;9;8;7;6;5;4;3;2;1;0}),0)</f>
        <v>0</v>
      </c>
      <c r="AQ103" s="70"/>
      <c r="AR103" s="69">
        <f>IF(AQ103,LOOKUP(AQ103,{1;2;3;4;5;6;7;8;9;10;11;12;13;14;15;16;17;18;19;20;21},{30;25;21;18;16;15;14;13;12;11;10;9;8;7;6;5;4;3;2;1;0}),0)</f>
        <v>0</v>
      </c>
      <c r="AS103" s="70"/>
      <c r="AT103" s="69">
        <f>IF(AS103,LOOKUP(AS103,{1;2;3;4;5;6;7;8;9;10;11;12;13;14;15;16;17;18;19;20;21},{30;25;21;18;16;15;14;13;12;11;10;9;8;7;6;5;4;3;2;1;0}),0)</f>
        <v>0</v>
      </c>
      <c r="AU103" s="70"/>
      <c r="AV103" s="69">
        <f>IF(AU103,LOOKUP(AU103,{1;2;3;4;5;6;7;8;9;10;11;12;13;14;15;16;17;18;19;20;21},{30;25;21;18;16;15;14;13;12;11;10;9;8;7;6;5;4;3;2;1;0}),0)</f>
        <v>0</v>
      </c>
      <c r="AW103" s="70"/>
      <c r="AX103" s="74">
        <f>IF(AW103,LOOKUP(AW103,{1;2;3;4;5;6;7;8;9;10;11;12;13;14;15;16;17;18;19;20;21},{60;50;42;36;32;30;28;26;24;22;20;18;16;14;12;10;8;6;4;2;0}),0)</f>
        <v>0</v>
      </c>
      <c r="AY103" s="70"/>
      <c r="AZ103" s="71">
        <f>IF(AY103,LOOKUP(AY103,{1;2;3;4;5;6;7;8;9;10;11;12;13;14;15;16;17;18;19;20;21},{60;50;42;36;32;30;28;26;24;22;20;18;16;14;12;10;8;6;4;2;0}),0)</f>
        <v>0</v>
      </c>
      <c r="BA103" s="70"/>
      <c r="BB103" s="71">
        <f>IF(BA103,LOOKUP(BA103,{1;2;3;4;5;6;7;8;9;10;11;12;13;14;15;16;17;18;19;20;21},{60;50;42;36;32;30;28;26;24;22;20;18;16;14;12;10;8;6;4;2;0}),0)</f>
        <v>0</v>
      </c>
      <c r="BC103" s="109">
        <f t="shared" si="18"/>
        <v>0</v>
      </c>
    </row>
    <row r="104" spans="1:55" s="108" customFormat="1" ht="16" customHeight="1" x14ac:dyDescent="0.2">
      <c r="A104" s="130">
        <f t="shared" si="20"/>
        <v>97</v>
      </c>
      <c r="B104" s="127">
        <v>3535204</v>
      </c>
      <c r="C104" s="63" t="s">
        <v>374</v>
      </c>
      <c r="D104" s="125" t="s">
        <v>505</v>
      </c>
      <c r="E104" s="125" t="str">
        <f t="shared" si="21"/>
        <v>LaurenFRITZ</v>
      </c>
      <c r="F104" s="126">
        <v>2017</v>
      </c>
      <c r="G104" s="108">
        <v>1988</v>
      </c>
      <c r="H104" s="63" t="str">
        <f t="shared" si="19"/>
        <v>SR</v>
      </c>
      <c r="I104" s="64">
        <f t="shared" si="22"/>
        <v>3</v>
      </c>
      <c r="J104" s="46">
        <f t="shared" si="23"/>
        <v>0</v>
      </c>
      <c r="K104" s="65">
        <f t="shared" si="24"/>
        <v>3</v>
      </c>
      <c r="M104" s="70"/>
      <c r="N104" s="67">
        <f>IF(M104,LOOKUP(M104,{1;2;3;4;5;6;7;8;9;10;11;12;13;14;15;16;17;18;19;20;21},{30;25;21;18;16;15;14;13;12;11;10;9;8;7;6;5;4;3;2;1;0}),0)</f>
        <v>0</v>
      </c>
      <c r="O104" s="70"/>
      <c r="P104" s="69">
        <f>IF(O104,LOOKUP(O104,{1;2;3;4;5;6;7;8;9;10;11;12;13;14;15;16;17;18;19;20;21},{30;25;21;18;16;15;14;13;12;11;10;9;8;7;6;5;4;3;2;1;0}),0)</f>
        <v>0</v>
      </c>
      <c r="Q104" s="70"/>
      <c r="R104" s="67">
        <f>IF(Q104,LOOKUP(Q104,{1;2;3;4;5;6;7;8;9;10;11;12;13;14;15;16;17;18;19;20;21},{30;25;21;18;16;15;14;13;12;11;10;9;8;7;6;5;4;3;2;1;0}),0)</f>
        <v>0</v>
      </c>
      <c r="S104" s="70"/>
      <c r="T104" s="69">
        <f>IF(S104,LOOKUP(S104,{1;2;3;4;5;6;7;8;9;10;11;12;13;14;15;16;17;18;19;20;21},{30;25;21;18;16;15;14;13;12;11;10;9;8;7;6;5;4;3;2;1;0}),0)</f>
        <v>0</v>
      </c>
      <c r="U104" s="70"/>
      <c r="V104" s="71">
        <f>IF(U104,LOOKUP(U104,{1;2;3;4;5;6;7;8;9;10;11;12;13;14;15;16;17;18;19;20;21},{60;50;42;36;32;30;28;26;24;22;20;18;16;14;12;10;8;6;4;2;0}),0)</f>
        <v>0</v>
      </c>
      <c r="W104" s="70"/>
      <c r="X104" s="67">
        <f>IF(W104,LOOKUP(W104,{1;2;3;4;5;6;7;8;9;10;11;12;13;14;15;16;17;18;19;20;21},{60;50;42;36;32;30;28;26;24;22;20;18;16;14;12;10;8;6;4;2;0}),0)</f>
        <v>0</v>
      </c>
      <c r="Y104" s="70"/>
      <c r="Z104" s="71">
        <f>IF(Y104,LOOKUP(Y104,{1;2;3;4;5;6;7;8;9;10;11;12;13;14;15;16;17;18;19;20;21},{60;50;42;36;32;30;28;26;24;22;20;18;16;14;12;10;8;6;4;2;0}),0)</f>
        <v>0</v>
      </c>
      <c r="AA104" s="70"/>
      <c r="AB104" s="67">
        <f>IF(AA104,LOOKUP(AA104,{1;2;3;4;5;6;7;8;9;10;11;12;13;14;15;16;17;18;19;20;21},{60;50;42;36;32;30;28;26;24;22;20;18;16;14;12;10;8;6;4;2;0}),0)</f>
        <v>0</v>
      </c>
      <c r="AC104" s="70"/>
      <c r="AD104" s="67">
        <f>IF(AC104,LOOKUP(AC104,{1;2;3;4;5;6;7;8;9;10;11;12;13;14;15;16;17;18;19;20;21},{30;25;21;18;16;15;14;13;12;11;10;9;8;7;6;5;4;3;2;1;0}),0)</f>
        <v>0</v>
      </c>
      <c r="AE104" s="70"/>
      <c r="AF104" s="69">
        <f>IF(AE104,LOOKUP(AE104,{1;2;3;4;5;6;7;8;9;10;11;12;13;14;15;16;17;18;19;20;21},{30;25;21;18;16;15;14;13;12;11;10;9;8;7;6;5;4;3;2;1;0}),0)</f>
        <v>0</v>
      </c>
      <c r="AG104" s="70"/>
      <c r="AH104" s="67">
        <f>IF(AG104,LOOKUP(AG104,{1;2;3;4;5;6;7;8;9;10;11;12;13;14;15;16;17;18;19;20;21},{30;25;21;18;16;15;14;13;12;11;10;9;8;7;6;5;4;3;2;1;0}),0)</f>
        <v>0</v>
      </c>
      <c r="AI104" s="70"/>
      <c r="AJ104" s="69">
        <f>IF(AI104,LOOKUP(AI104,{1;2;3;4;5;6;7;8;9;10;11;12;13;14;15;16;17;18;19;20;21},{30;25;21;18;16;15;14;13;12;11;10;9;8;7;6;5;4;3;2;1;0}),0)</f>
        <v>0</v>
      </c>
      <c r="AK104" s="70"/>
      <c r="AL104" s="69">
        <f>IF(AK104,LOOKUP(AK104,{1;2;3;4;5;6;7;8;9;10;11;12;13;14;15;16;17;18;19;20;21},{15;12.5;10.5;9;8;7.5;7;6.5;6;5.5;5;4.5;4;3.5;3;2.5;2;1.5;1;0.5;0}),0)</f>
        <v>0</v>
      </c>
      <c r="AM104" s="70"/>
      <c r="AN104" s="73">
        <f>IF(AM104,LOOKUP(AM104,{1;2;3;4;5;6;7;8;9;10;11;12;13;14;15;16;17;18;19;20;21},{15;12.5;10.5;9;8;7.5;7;6.5;6;5.5;5;4.5;4;3.5;3;2.5;2;1.5;1;0.5;0}),0)</f>
        <v>0</v>
      </c>
      <c r="AO104" s="70"/>
      <c r="AP104" s="67">
        <f>IF(AO104,LOOKUP(AO104,{1;2;3;4;5;6;7;8;9;10;11;12;13;14;15;16;17;18;19;20;21},{30;25;21;18;16;15;14;13;12;11;10;9;8;7;6;5;4;3;2;1;0}),0)</f>
        <v>0</v>
      </c>
      <c r="AQ104" s="70"/>
      <c r="AR104" s="69">
        <f>IF(AQ104,LOOKUP(AQ104,{1;2;3;4;5;6;7;8;9;10;11;12;13;14;15;16;17;18;19;20;21},{30;25;21;18;16;15;14;13;12;11;10;9;8;7;6;5;4;3;2;1;0}),0)</f>
        <v>0</v>
      </c>
      <c r="AS104" s="70"/>
      <c r="AT104" s="69">
        <f>IF(AS104,LOOKUP(AS104,{1;2;3;4;5;6;7;8;9;10;11;12;13;14;15;16;17;18;19;20;21},{30;25;21;18;16;15;14;13;12;11;10;9;8;7;6;5;4;3;2;1;0}),0)</f>
        <v>0</v>
      </c>
      <c r="AU104" s="72">
        <v>18</v>
      </c>
      <c r="AV104" s="69">
        <f>IF(AU104,LOOKUP(AU104,{1;2;3;4;5;6;7;8;9;10;11;12;13;14;15;16;17;18;19;20;21},{30;25;21;18;16;15;14;13;12;11;10;9;8;7;6;5;4;3;2;1;0}),0)</f>
        <v>3</v>
      </c>
      <c r="AW104" s="70"/>
      <c r="AX104" s="74">
        <f>IF(AW104,LOOKUP(AW104,{1;2;3;4;5;6;7;8;9;10;11;12;13;14;15;16;17;18;19;20;21},{60;50;42;36;32;30;28;26;24;22;20;18;16;14;12;10;8;6;4;2;0}),0)</f>
        <v>0</v>
      </c>
      <c r="AY104" s="70"/>
      <c r="AZ104" s="71">
        <f>IF(AY104,LOOKUP(AY104,{1;2;3;4;5;6;7;8;9;10;11;12;13;14;15;16;17;18;19;20;21},{60;50;42;36;32;30;28;26;24;22;20;18;16;14;12;10;8;6;4;2;0}),0)</f>
        <v>0</v>
      </c>
      <c r="BA104" s="70"/>
      <c r="BB104" s="71">
        <f>IF(BA104,LOOKUP(BA104,{1;2;3;4;5;6;7;8;9;10;11;12;13;14;15;16;17;18;19;20;21},{60;50;42;36;32;30;28;26;24;22;20;18;16;14;12;10;8;6;4;2;0}),0)</f>
        <v>0</v>
      </c>
      <c r="BC104" s="109">
        <f t="shared" si="18"/>
        <v>0</v>
      </c>
    </row>
    <row r="105" spans="1:55" s="108" customFormat="1" ht="16" customHeight="1" x14ac:dyDescent="0.2">
      <c r="A105" s="57">
        <f t="shared" si="20"/>
        <v>97</v>
      </c>
      <c r="C105" s="63" t="s">
        <v>506</v>
      </c>
      <c r="D105" s="125" t="s">
        <v>507</v>
      </c>
      <c r="E105" s="125" t="str">
        <f t="shared" si="21"/>
        <v>AmandaKautzer</v>
      </c>
      <c r="F105" s="134"/>
      <c r="H105" s="63" t="str">
        <f t="shared" si="19"/>
        <v/>
      </c>
      <c r="I105" s="64">
        <f t="shared" si="22"/>
        <v>3</v>
      </c>
      <c r="J105" s="46">
        <f t="shared" si="23"/>
        <v>0</v>
      </c>
      <c r="K105" s="65">
        <f t="shared" si="24"/>
        <v>3</v>
      </c>
      <c r="M105" s="70"/>
      <c r="N105" s="67">
        <f>IF(M105,LOOKUP(M105,{1;2;3;4;5;6;7;8;9;10;11;12;13;14;15;16;17;18;19;20;21},{30;25;21;18;16;15;14;13;12;11;10;9;8;7;6;5;4;3;2;1;0}),0)</f>
        <v>0</v>
      </c>
      <c r="O105" s="70"/>
      <c r="P105" s="69">
        <f>IF(O105,LOOKUP(O105,{1;2;3;4;5;6;7;8;9;10;11;12;13;14;15;16;17;18;19;20;21},{30;25;21;18;16;15;14;13;12;11;10;9;8;7;6;5;4;3;2;1;0}),0)</f>
        <v>0</v>
      </c>
      <c r="Q105" s="70"/>
      <c r="R105" s="67">
        <f>IF(Q105,LOOKUP(Q105,{1;2;3;4;5;6;7;8;9;10;11;12;13;14;15;16;17;18;19;20;21},{30;25;21;18;16;15;14;13;12;11;10;9;8;7;6;5;4;3;2;1;0}),0)</f>
        <v>0</v>
      </c>
      <c r="S105" s="70"/>
      <c r="T105" s="69">
        <f>IF(S105,LOOKUP(S105,{1;2;3;4;5;6;7;8;9;10;11;12;13;14;15;16;17;18;19;20;21},{30;25;21;18;16;15;14;13;12;11;10;9;8;7;6;5;4;3;2;1;0}),0)</f>
        <v>0</v>
      </c>
      <c r="U105" s="70"/>
      <c r="V105" s="71">
        <f>IF(U105,LOOKUP(U105,{1;2;3;4;5;6;7;8;9;10;11;12;13;14;15;16;17;18;19;20;21},{60;50;42;36;32;30;28;26;24;22;20;18;16;14;12;10;8;6;4;2;0}),0)</f>
        <v>0</v>
      </c>
      <c r="W105" s="70"/>
      <c r="X105" s="67">
        <f>IF(W105,LOOKUP(W105,{1;2;3;4;5;6;7;8;9;10;11;12;13;14;15;16;17;18;19;20;21},{60;50;42;36;32;30;28;26;24;22;20;18;16;14;12;10;8;6;4;2;0}),0)</f>
        <v>0</v>
      </c>
      <c r="Y105" s="70"/>
      <c r="Z105" s="71">
        <f>IF(Y105,LOOKUP(Y105,{1;2;3;4;5;6;7;8;9;10;11;12;13;14;15;16;17;18;19;20;21},{60;50;42;36;32;30;28;26;24;22;20;18;16;14;12;10;8;6;4;2;0}),0)</f>
        <v>0</v>
      </c>
      <c r="AA105" s="70"/>
      <c r="AB105" s="67">
        <f>IF(AA105,LOOKUP(AA105,{1;2;3;4;5;6;7;8;9;10;11;12;13;14;15;16;17;18;19;20;21},{60;50;42;36;32;30;28;26;24;22;20;18;16;14;12;10;8;6;4;2;0}),0)</f>
        <v>0</v>
      </c>
      <c r="AC105" s="70"/>
      <c r="AD105" s="67">
        <f>IF(AC105,LOOKUP(AC105,{1;2;3;4;5;6;7;8;9;10;11;12;13;14;15;16;17;18;19;20;21},{30;25;21;18;16;15;14;13;12;11;10;9;8;7;6;5;4;3;2;1;0}),0)</f>
        <v>0</v>
      </c>
      <c r="AE105" s="70"/>
      <c r="AF105" s="69">
        <f>IF(AE105,LOOKUP(AE105,{1;2;3;4;5;6;7;8;9;10;11;12;13;14;15;16;17;18;19;20;21},{30;25;21;18;16;15;14;13;12;11;10;9;8;7;6;5;4;3;2;1;0}),0)</f>
        <v>0</v>
      </c>
      <c r="AG105" s="70"/>
      <c r="AH105" s="67">
        <f>IF(AG105,LOOKUP(AG105,{1;2;3;4;5;6;7;8;9;10;11;12;13;14;15;16;17;18;19;20;21},{30;25;21;18;16;15;14;13;12;11;10;9;8;7;6;5;4;3;2;1;0}),0)</f>
        <v>0</v>
      </c>
      <c r="AI105" s="70"/>
      <c r="AJ105" s="69">
        <f>IF(AI105,LOOKUP(AI105,{1;2;3;4;5;6;7;8;9;10;11;12;13;14;15;16;17;18;19;20;21},{30;25;21;18;16;15;14;13;12;11;10;9;8;7;6;5;4;3;2;1;0}),0)</f>
        <v>0</v>
      </c>
      <c r="AK105" s="70"/>
      <c r="AL105" s="69">
        <f>IF(AK105,LOOKUP(AK105,{1;2;3;4;5;6;7;8;9;10;11;12;13;14;15;16;17;18;19;20;21},{15;12.5;10.5;9;8;7.5;7;6.5;6;5.5;5;4.5;4;3.5;3;2.5;2;1.5;1;0.5;0}),0)</f>
        <v>0</v>
      </c>
      <c r="AM105" s="70"/>
      <c r="AN105" s="73">
        <f>IF(AM105,LOOKUP(AM105,{1;2;3;4;5;6;7;8;9;10;11;12;13;14;15;16;17;18;19;20;21},{15;12.5;10.5;9;8;7.5;7;6.5;6;5.5;5;4.5;4;3.5;3;2.5;2;1.5;1;0.5;0}),0)</f>
        <v>0</v>
      </c>
      <c r="AO105" s="70"/>
      <c r="AP105" s="67">
        <f>IF(AO105,LOOKUP(AO105,{1;2;3;4;5;6;7;8;9;10;11;12;13;14;15;16;17;18;19;20;21},{30;25;21;18;16;15;14;13;12;11;10;9;8;7;6;5;4;3;2;1;0}),0)</f>
        <v>0</v>
      </c>
      <c r="AQ105" s="72">
        <v>20</v>
      </c>
      <c r="AR105" s="69">
        <f>IF(AQ105,LOOKUP(AQ105,{1;2;3;4;5;6;7;8;9;10;11;12;13;14;15;16;17;18;19;20;21},{30;25;21;18;16;15;14;13;12;11;10;9;8;7;6;5;4;3;2;1;0}),0)</f>
        <v>1</v>
      </c>
      <c r="AS105" s="72">
        <v>19</v>
      </c>
      <c r="AT105" s="69">
        <f>IF(AS105,LOOKUP(AS105,{1;2;3;4;5;6;7;8;9;10;11;12;13;14;15;16;17;18;19;20;21},{30;25;21;18;16;15;14;13;12;11;10;9;8;7;6;5;4;3;2;1;0}),0)</f>
        <v>2</v>
      </c>
      <c r="AU105" s="70"/>
      <c r="AV105" s="69">
        <f>IF(AU105,LOOKUP(AU105,{1;2;3;4;5;6;7;8;9;10;11;12;13;14;15;16;17;18;19;20;21},{30;25;21;18;16;15;14;13;12;11;10;9;8;7;6;5;4;3;2;1;0}),0)</f>
        <v>0</v>
      </c>
      <c r="AW105" s="70"/>
      <c r="AX105" s="74">
        <f>IF(AW105,LOOKUP(AW105,{1;2;3;4;5;6;7;8;9;10;11;12;13;14;15;16;17;18;19;20;21},{60;50;42;36;32;30;28;26;24;22;20;18;16;14;12;10;8;6;4;2;0}),0)</f>
        <v>0</v>
      </c>
      <c r="AY105" s="70"/>
      <c r="AZ105" s="71">
        <f>IF(AY105,LOOKUP(AY105,{1;2;3;4;5;6;7;8;9;10;11;12;13;14;15;16;17;18;19;20;21},{60;50;42;36;32;30;28;26;24;22;20;18;16;14;12;10;8;6;4;2;0}),0)</f>
        <v>0</v>
      </c>
      <c r="BA105" s="70"/>
      <c r="BB105" s="71">
        <f>IF(BA105,LOOKUP(BA105,{1;2;3;4;5;6;7;8;9;10;11;12;13;14;15;16;17;18;19;20;21},{60;50;42;36;32;30;28;26;24;22;20;18;16;14;12;10;8;6;4;2;0}),0)</f>
        <v>0</v>
      </c>
      <c r="BC105" s="109">
        <f t="shared" si="18"/>
        <v>0</v>
      </c>
    </row>
    <row r="106" spans="1:55" s="108" customFormat="1" ht="16" customHeight="1" x14ac:dyDescent="0.2">
      <c r="A106" s="130">
        <f t="shared" si="20"/>
        <v>97</v>
      </c>
      <c r="B106" s="127"/>
      <c r="C106" s="63" t="s">
        <v>508</v>
      </c>
      <c r="D106" s="125" t="s">
        <v>509</v>
      </c>
      <c r="E106" s="125" t="str">
        <f t="shared" si="21"/>
        <v>ErinMoening</v>
      </c>
      <c r="F106" s="134"/>
      <c r="H106" s="117" t="str">
        <f t="shared" si="19"/>
        <v/>
      </c>
      <c r="I106" s="64">
        <f t="shared" si="22"/>
        <v>3</v>
      </c>
      <c r="J106" s="46">
        <f t="shared" si="23"/>
        <v>0</v>
      </c>
      <c r="K106" s="65">
        <f t="shared" si="24"/>
        <v>3</v>
      </c>
      <c r="M106" s="70"/>
      <c r="N106" s="67">
        <f>IF(M106,LOOKUP(M106,{1;2;3;4;5;6;7;8;9;10;11;12;13;14;15;16;17;18;19;20;21},{30;25;21;18;16;15;14;13;12;11;10;9;8;7;6;5;4;3;2;1;0}),0)</f>
        <v>0</v>
      </c>
      <c r="O106" s="70"/>
      <c r="P106" s="69">
        <f>IF(O106,LOOKUP(O106,{1;2;3;4;5;6;7;8;9;10;11;12;13;14;15;16;17;18;19;20;21},{30;25;21;18;16;15;14;13;12;11;10;9;8;7;6;5;4;3;2;1;0}),0)</f>
        <v>0</v>
      </c>
      <c r="Q106" s="70"/>
      <c r="R106" s="67">
        <f>IF(Q106,LOOKUP(Q106,{1;2;3;4;5;6;7;8;9;10;11;12;13;14;15;16;17;18;19;20;21},{30;25;21;18;16;15;14;13;12;11;10;9;8;7;6;5;4;3;2;1;0}),0)</f>
        <v>0</v>
      </c>
      <c r="S106" s="70"/>
      <c r="T106" s="69">
        <f>IF(S106,LOOKUP(S106,{1;2;3;4;5;6;7;8;9;10;11;12;13;14;15;16;17;18;19;20;21},{30;25;21;18;16;15;14;13;12;11;10;9;8;7;6;5;4;3;2;1;0}),0)</f>
        <v>0</v>
      </c>
      <c r="U106" s="70"/>
      <c r="V106" s="71">
        <f>IF(U106,LOOKUP(U106,{1;2;3;4;5;6;7;8;9;10;11;12;13;14;15;16;17;18;19;20;21},{60;50;42;36;32;30;28;26;24;22;20;18;16;14;12;10;8;6;4;2;0}),0)</f>
        <v>0</v>
      </c>
      <c r="W106" s="70"/>
      <c r="X106" s="67">
        <f>IF(W106,LOOKUP(W106,{1;2;3;4;5;6;7;8;9;10;11;12;13;14;15;16;17;18;19;20;21},{60;50;42;36;32;30;28;26;24;22;20;18;16;14;12;10;8;6;4;2;0}),0)</f>
        <v>0</v>
      </c>
      <c r="Y106" s="70"/>
      <c r="Z106" s="71">
        <f>IF(Y106,LOOKUP(Y106,{1;2;3;4;5;6;7;8;9;10;11;12;13;14;15;16;17;18;19;20;21},{60;50;42;36;32;30;28;26;24;22;20;18;16;14;12;10;8;6;4;2;0}),0)</f>
        <v>0</v>
      </c>
      <c r="AA106" s="70"/>
      <c r="AB106" s="67">
        <f>IF(AA106,LOOKUP(AA106,{1;2;3;4;5;6;7;8;9;10;11;12;13;14;15;16;17;18;19;20;21},{60;50;42;36;32;30;28;26;24;22;20;18;16;14;12;10;8;6;4;2;0}),0)</f>
        <v>0</v>
      </c>
      <c r="AC106" s="70"/>
      <c r="AD106" s="67">
        <f>IF(AC106,LOOKUP(AC106,{1;2;3;4;5;6;7;8;9;10;11;12;13;14;15;16;17;18;19;20;21},{30;25;21;18;16;15;14;13;12;11;10;9;8;7;6;5;4;3;2;1;0}),0)</f>
        <v>0</v>
      </c>
      <c r="AE106" s="70"/>
      <c r="AF106" s="69">
        <f>IF(AE106,LOOKUP(AE106,{1;2;3;4;5;6;7;8;9;10;11;12;13;14;15;16;17;18;19;20;21},{30;25;21;18;16;15;14;13;12;11;10;9;8;7;6;5;4;3;2;1;0}),0)</f>
        <v>0</v>
      </c>
      <c r="AG106" s="70"/>
      <c r="AH106" s="67">
        <f>IF(AG106,LOOKUP(AG106,{1;2;3;4;5;6;7;8;9;10;11;12;13;14;15;16;17;18;19;20;21},{30;25;21;18;16;15;14;13;12;11;10;9;8;7;6;5;4;3;2;1;0}),0)</f>
        <v>0</v>
      </c>
      <c r="AI106" s="70"/>
      <c r="AJ106" s="69">
        <f>IF(AI106,LOOKUP(AI106,{1;2;3;4;5;6;7;8;9;10;11;12;13;14;15;16;17;18;19;20;21},{30;25;21;18;16;15;14;13;12;11;10;9;8;7;6;5;4;3;2;1;0}),0)</f>
        <v>0</v>
      </c>
      <c r="AK106" s="70"/>
      <c r="AL106" s="69">
        <f>IF(AK106,LOOKUP(AK106,{1;2;3;4;5;6;7;8;9;10;11;12;13;14;15;16;17;18;19;20;21},{15;12.5;10.5;9;8;7.5;7;6.5;6;5.5;5;4.5;4;3.5;3;2.5;2;1.5;1;0.5;0}),0)</f>
        <v>0</v>
      </c>
      <c r="AM106" s="70"/>
      <c r="AN106" s="73">
        <f>IF(AM106,LOOKUP(AM106,{1;2;3;4;5;6;7;8;9;10;11;12;13;14;15;16;17;18;19;20;21},{15;12.5;10.5;9;8;7.5;7;6.5;6;5.5;5;4.5;4;3.5;3;2.5;2;1.5;1;0.5;0}),0)</f>
        <v>0</v>
      </c>
      <c r="AO106" s="70"/>
      <c r="AP106" s="67">
        <f>IF(AO106,LOOKUP(AO106,{1;2;3;4;5;6;7;8;9;10;11;12;13;14;15;16;17;18;19;20;21},{30;25;21;18;16;15;14;13;12;11;10;9;8;7;6;5;4;3;2;1;0}),0)</f>
        <v>0</v>
      </c>
      <c r="AQ106" s="70"/>
      <c r="AR106" s="69">
        <f>IF(AQ106,LOOKUP(AQ106,{1;2;3;4;5;6;7;8;9;10;11;12;13;14;15;16;17;18;19;20;21},{30;25;21;18;16;15;14;13;12;11;10;9;8;7;6;5;4;3;2;1;0}),0)</f>
        <v>0</v>
      </c>
      <c r="AS106" s="72">
        <v>18</v>
      </c>
      <c r="AT106" s="69">
        <f>IF(AS106,LOOKUP(AS106,{1;2;3;4;5;6;7;8;9;10;11;12;13;14;15;16;17;18;19;20;21},{30;25;21;18;16;15;14;13;12;11;10;9;8;7;6;5;4;3;2;1;0}),0)</f>
        <v>3</v>
      </c>
      <c r="AU106" s="70"/>
      <c r="AV106" s="69">
        <f>IF(AU106,LOOKUP(AU106,{1;2;3;4;5;6;7;8;9;10;11;12;13;14;15;16;17;18;19;20;21},{30;25;21;18;16;15;14;13;12;11;10;9;8;7;6;5;4;3;2;1;0}),0)</f>
        <v>0</v>
      </c>
      <c r="AW106" s="70"/>
      <c r="AX106" s="74">
        <f>IF(AW106,LOOKUP(AW106,{1;2;3;4;5;6;7;8;9;10;11;12;13;14;15;16;17;18;19;20;21},{60;50;42;36;32;30;28;26;24;22;20;18;16;14;12;10;8;6;4;2;0}),0)</f>
        <v>0</v>
      </c>
      <c r="AY106" s="70"/>
      <c r="AZ106" s="71">
        <f>IF(AY106,LOOKUP(AY106,{1;2;3;4;5;6;7;8;9;10;11;12;13;14;15;16;17;18;19;20;21},{60;50;42;36;32;30;28;26;24;22;20;18;16;14;12;10;8;6;4;2;0}),0)</f>
        <v>0</v>
      </c>
      <c r="BA106" s="70"/>
      <c r="BB106" s="71">
        <f>IF(BA106,LOOKUP(BA106,{1;2;3;4;5;6;7;8;9;10;11;12;13;14;15;16;17;18;19;20;21},{60;50;42;36;32;30;28;26;24;22;20;18;16;14;12;10;8;6;4;2;0}),0)</f>
        <v>0</v>
      </c>
      <c r="BC106" s="109">
        <f t="shared" si="18"/>
        <v>0</v>
      </c>
    </row>
    <row r="107" spans="1:55" s="108" customFormat="1" ht="16" customHeight="1" x14ac:dyDescent="0.2">
      <c r="A107" s="130">
        <f t="shared" si="20"/>
        <v>102</v>
      </c>
      <c r="B107" s="127"/>
      <c r="C107" s="63" t="s">
        <v>510</v>
      </c>
      <c r="D107" s="125" t="s">
        <v>511</v>
      </c>
      <c r="E107" s="125" t="str">
        <f t="shared" si="21"/>
        <v>MaeChalmers</v>
      </c>
      <c r="F107" s="134"/>
      <c r="G107" s="127"/>
      <c r="H107" s="63" t="str">
        <f t="shared" si="19"/>
        <v/>
      </c>
      <c r="I107" s="64">
        <f t="shared" si="22"/>
        <v>2</v>
      </c>
      <c r="J107" s="46">
        <f t="shared" si="23"/>
        <v>2</v>
      </c>
      <c r="K107" s="65">
        <f t="shared" si="24"/>
        <v>0</v>
      </c>
      <c r="M107" s="70"/>
      <c r="N107" s="67">
        <f>IF(M107,LOOKUP(M107,{1;2;3;4;5;6;7;8;9;10;11;12;13;14;15;16;17;18;19;20;21},{30;25;21;18;16;15;14;13;12;11;10;9;8;7;6;5;4;3;2;1;0}),0)</f>
        <v>0</v>
      </c>
      <c r="O107" s="70"/>
      <c r="P107" s="69">
        <f>IF(O107,LOOKUP(O107,{1;2;3;4;5;6;7;8;9;10;11;12;13;14;15;16;17;18;19;20;21},{30;25;21;18;16;15;14;13;12;11;10;9;8;7;6;5;4;3;2;1;0}),0)</f>
        <v>0</v>
      </c>
      <c r="Q107" s="70"/>
      <c r="R107" s="67">
        <f>IF(Q107,LOOKUP(Q107,{1;2;3;4;5;6;7;8;9;10;11;12;13;14;15;16;17;18;19;20;21},{30;25;21;18;16;15;14;13;12;11;10;9;8;7;6;5;4;3;2;1;0}),0)</f>
        <v>0</v>
      </c>
      <c r="S107" s="70"/>
      <c r="T107" s="69">
        <f>IF(S107,LOOKUP(S107,{1;2;3;4;5;6;7;8;9;10;11;12;13;14;15;16;17;18;19;20;21},{30;25;21;18;16;15;14;13;12;11;10;9;8;7;6;5;4;3;2;1;0}),0)</f>
        <v>0</v>
      </c>
      <c r="U107" s="70"/>
      <c r="V107" s="71">
        <f>IF(U107,LOOKUP(U107,{1;2;3;4;5;6;7;8;9;10;11;12;13;14;15;16;17;18;19;20;21},{60;50;42;36;32;30;28;26;24;22;20;18;16;14;12;10;8;6;4;2;0}),0)</f>
        <v>0</v>
      </c>
      <c r="W107" s="70"/>
      <c r="X107" s="67">
        <f>IF(W107,LOOKUP(W107,{1;2;3;4;5;6;7;8;9;10;11;12;13;14;15;16;17;18;19;20;21},{60;50;42;36;32;30;28;26;24;22;20;18;16;14;12;10;8;6;4;2;0}),0)</f>
        <v>0</v>
      </c>
      <c r="Y107" s="70"/>
      <c r="Z107" s="71">
        <f>IF(Y107,LOOKUP(Y107,{1;2;3;4;5;6;7;8;9;10;11;12;13;14;15;16;17;18;19;20;21},{60;50;42;36;32;30;28;26;24;22;20;18;16;14;12;10;8;6;4;2;0}),0)</f>
        <v>0</v>
      </c>
      <c r="AA107" s="70"/>
      <c r="AB107" s="67">
        <f>IF(AA107,LOOKUP(AA107,{1;2;3;4;5;6;7;8;9;10;11;12;13;14;15;16;17;18;19;20;21},{60;50;42;36;32;30;28;26;24;22;20;18;16;14;12;10;8;6;4;2;0}),0)</f>
        <v>0</v>
      </c>
      <c r="AC107" s="72">
        <v>19</v>
      </c>
      <c r="AD107" s="67">
        <f>IF(AC107,LOOKUP(AC107,{1;2;3;4;5;6;7;8;9;10;11;12;13;14;15;16;17;18;19;20;21},{30;25;21;18;16;15;14;13;12;11;10;9;8;7;6;5;4;3;2;1;0}),0)</f>
        <v>2</v>
      </c>
      <c r="AE107" s="70"/>
      <c r="AF107" s="69">
        <f>IF(AE107,LOOKUP(AE107,{1;2;3;4;5;6;7;8;9;10;11;12;13;14;15;16;17;18;19;20;21},{30;25;21;18;16;15;14;13;12;11;10;9;8;7;6;5;4;3;2;1;0}),0)</f>
        <v>0</v>
      </c>
      <c r="AG107" s="70"/>
      <c r="AH107" s="67">
        <f>IF(AG107,LOOKUP(AG107,{1;2;3;4;5;6;7;8;9;10;11;12;13;14;15;16;17;18;19;20;21},{30;25;21;18;16;15;14;13;12;11;10;9;8;7;6;5;4;3;2;1;0}),0)</f>
        <v>0</v>
      </c>
      <c r="AI107" s="70"/>
      <c r="AJ107" s="69">
        <f>IF(AI107,LOOKUP(AI107,{1;2;3;4;5;6;7;8;9;10;11;12;13;14;15;16;17;18;19;20;21},{30;25;21;18;16;15;14;13;12;11;10;9;8;7;6;5;4;3;2;1;0}),0)</f>
        <v>0</v>
      </c>
      <c r="AK107" s="70"/>
      <c r="AL107" s="69">
        <f>IF(AK107,LOOKUP(AK107,{1;2;3;4;5;6;7;8;9;10;11;12;13;14;15;16;17;18;19;20;21},{15;12.5;10.5;9;8;7.5;7;6.5;6;5.5;5;4.5;4;3.5;3;2.5;2;1.5;1;0.5;0}),0)</f>
        <v>0</v>
      </c>
      <c r="AM107" s="70"/>
      <c r="AN107" s="73">
        <f>IF(AM107,LOOKUP(AM107,{1;2;3;4;5;6;7;8;9;10;11;12;13;14;15;16;17;18;19;20;21},{15;12.5;10.5;9;8;7.5;7;6.5;6;5.5;5;4.5;4;3.5;3;2.5;2;1.5;1;0.5;0}),0)</f>
        <v>0</v>
      </c>
      <c r="AO107" s="70"/>
      <c r="AP107" s="67">
        <f>IF(AO107,LOOKUP(AO107,{1;2;3;4;5;6;7;8;9;10;11;12;13;14;15;16;17;18;19;20;21},{30;25;21;18;16;15;14;13;12;11;10;9;8;7;6;5;4;3;2;1;0}),0)</f>
        <v>0</v>
      </c>
      <c r="AQ107" s="70"/>
      <c r="AR107" s="69">
        <f>IF(AQ107,LOOKUP(AQ107,{1;2;3;4;5;6;7;8;9;10;11;12;13;14;15;16;17;18;19;20;21},{30;25;21;18;16;15;14;13;12;11;10;9;8;7;6;5;4;3;2;1;0}),0)</f>
        <v>0</v>
      </c>
      <c r="AS107" s="70"/>
      <c r="AT107" s="69">
        <f>IF(AS107,LOOKUP(AS107,{1;2;3;4;5;6;7;8;9;10;11;12;13;14;15;16;17;18;19;20;21},{30;25;21;18;16;15;14;13;12;11;10;9;8;7;6;5;4;3;2;1;0}),0)</f>
        <v>0</v>
      </c>
      <c r="AU107" s="70"/>
      <c r="AV107" s="69">
        <f>IF(AU107,LOOKUP(AU107,{1;2;3;4;5;6;7;8;9;10;11;12;13;14;15;16;17;18;19;20;21},{30;25;21;18;16;15;14;13;12;11;10;9;8;7;6;5;4;3;2;1;0}),0)</f>
        <v>0</v>
      </c>
      <c r="AW107" s="70"/>
      <c r="AX107" s="74">
        <f>IF(AW107,LOOKUP(AW107,{1;2;3;4;5;6;7;8;9;10;11;12;13;14;15;16;17;18;19;20;21},{60;50;42;36;32;30;28;26;24;22;20;18;16;14;12;10;8;6;4;2;0}),0)</f>
        <v>0</v>
      </c>
      <c r="AY107" s="70"/>
      <c r="AZ107" s="71">
        <f>IF(AY107,LOOKUP(AY107,{1;2;3;4;5;6;7;8;9;10;11;12;13;14;15;16;17;18;19;20;21},{60;50;42;36;32;30;28;26;24;22;20;18;16;14;12;10;8;6;4;2;0}),0)</f>
        <v>0</v>
      </c>
      <c r="BA107" s="70"/>
      <c r="BB107" s="71">
        <f>IF(BA107,LOOKUP(BA107,{1;2;3;4;5;6;7;8;9;10;11;12;13;14;15;16;17;18;19;20;21},{60;50;42;36;32;30;28;26;24;22;20;18;16;14;12;10;8;6;4;2;0}),0)</f>
        <v>0</v>
      </c>
      <c r="BC107" s="109">
        <f t="shared" si="18"/>
        <v>0</v>
      </c>
    </row>
    <row r="108" spans="1:55" s="108" customFormat="1" ht="16" customHeight="1" x14ac:dyDescent="0.2">
      <c r="A108" s="57">
        <f t="shared" si="20"/>
        <v>102</v>
      </c>
      <c r="C108" s="63" t="s">
        <v>512</v>
      </c>
      <c r="D108" s="63" t="s">
        <v>105</v>
      </c>
      <c r="E108" s="125" t="str">
        <f t="shared" si="21"/>
        <v>BronwynCole</v>
      </c>
      <c r="F108" s="82"/>
      <c r="H108" s="63" t="str">
        <f t="shared" si="19"/>
        <v/>
      </c>
      <c r="I108" s="64">
        <f t="shared" si="22"/>
        <v>2</v>
      </c>
      <c r="J108" s="46">
        <f t="shared" si="23"/>
        <v>0</v>
      </c>
      <c r="K108" s="65">
        <f t="shared" si="24"/>
        <v>2</v>
      </c>
      <c r="M108" s="70"/>
      <c r="N108" s="67">
        <f>IF(M108,LOOKUP(M108,{1;2;3;4;5;6;7;8;9;10;11;12;13;14;15;16;17;18;19;20;21},{30;25;21;18;16;15;14;13;12;11;10;9;8;7;6;5;4;3;2;1;0}),0)</f>
        <v>0</v>
      </c>
      <c r="O108" s="70"/>
      <c r="P108" s="69">
        <f>IF(O108,LOOKUP(O108,{1;2;3;4;5;6;7;8;9;10;11;12;13;14;15;16;17;18;19;20;21},{30;25;21;18;16;15;14;13;12;11;10;9;8;7;6;5;4;3;2;1;0}),0)</f>
        <v>0</v>
      </c>
      <c r="Q108" s="70"/>
      <c r="R108" s="67">
        <f>IF(Q108,LOOKUP(Q108,{1;2;3;4;5;6;7;8;9;10;11;12;13;14;15;16;17;18;19;20;21},{30;25;21;18;16;15;14;13;12;11;10;9;8;7;6;5;4;3;2;1;0}),0)</f>
        <v>0</v>
      </c>
      <c r="S108" s="70"/>
      <c r="T108" s="69">
        <f>IF(S108,LOOKUP(S108,{1;2;3;4;5;6;7;8;9;10;11;12;13;14;15;16;17;18;19;20;21},{30;25;21;18;16;15;14;13;12;11;10;9;8;7;6;5;4;3;2;1;0}),0)</f>
        <v>0</v>
      </c>
      <c r="U108" s="70"/>
      <c r="V108" s="71">
        <f>IF(U108,LOOKUP(U108,{1;2;3;4;5;6;7;8;9;10;11;12;13;14;15;16;17;18;19;20;21},{60;50;42;36;32;30;28;26;24;22;20;18;16;14;12;10;8;6;4;2;0}),0)</f>
        <v>0</v>
      </c>
      <c r="W108" s="70"/>
      <c r="X108" s="67">
        <f>IF(W108,LOOKUP(W108,{1;2;3;4;5;6;7;8;9;10;11;12;13;14;15;16;17;18;19;20;21},{60;50;42;36;32;30;28;26;24;22;20;18;16;14;12;10;8;6;4;2;0}),0)</f>
        <v>0</v>
      </c>
      <c r="Y108" s="70"/>
      <c r="Z108" s="71">
        <f>IF(Y108,LOOKUP(Y108,{1;2;3;4;5;6;7;8;9;10;11;12;13;14;15;16;17;18;19;20;21},{60;50;42;36;32;30;28;26;24;22;20;18;16;14;12;10;8;6;4;2;0}),0)</f>
        <v>0</v>
      </c>
      <c r="AA108" s="70"/>
      <c r="AB108" s="67">
        <f>IF(AA108,LOOKUP(AA108,{1;2;3;4;5;6;7;8;9;10;11;12;13;14;15;16;17;18;19;20;21},{60;50;42;36;32;30;28;26;24;22;20;18;16;14;12;10;8;6;4;2;0}),0)</f>
        <v>0</v>
      </c>
      <c r="AC108" s="70"/>
      <c r="AD108" s="67">
        <f>IF(AC108,LOOKUP(AC108,{1;2;3;4;5;6;7;8;9;10;11;12;13;14;15;16;17;18;19;20;21},{30;25;21;18;16;15;14;13;12;11;10;9;8;7;6;5;4;3;2;1;0}),0)</f>
        <v>0</v>
      </c>
      <c r="AE108" s="70"/>
      <c r="AF108" s="69">
        <f>IF(AE108,LOOKUP(AE108,{1;2;3;4;5;6;7;8;9;10;11;12;13;14;15;16;17;18;19;20;21},{30;25;21;18;16;15;14;13;12;11;10;9;8;7;6;5;4;3;2;1;0}),0)</f>
        <v>0</v>
      </c>
      <c r="AG108" s="70"/>
      <c r="AH108" s="67">
        <f>IF(AG108,LOOKUP(AG108,{1;2;3;4;5;6;7;8;9;10;11;12;13;14;15;16;17;18;19;20;21},{30;25;21;18;16;15;14;13;12;11;10;9;8;7;6;5;4;3;2;1;0}),0)</f>
        <v>0</v>
      </c>
      <c r="AI108" s="70"/>
      <c r="AJ108" s="69">
        <f>IF(AI108,LOOKUP(AI108,{1;2;3;4;5;6;7;8;9;10;11;12;13;14;15;16;17;18;19;20;21},{30;25;21;18;16;15;14;13;12;11;10;9;8;7;6;5;4;3;2;1;0}),0)</f>
        <v>0</v>
      </c>
      <c r="AK108" s="72">
        <v>17</v>
      </c>
      <c r="AL108" s="69">
        <f>IF(AK108,LOOKUP(AK108,{1;2;3;4;5;6;7;8;9;10;11;12;13;14;15;16;17;18;19;20;21},{15;12.5;10.5;9;8;7.5;7;6.5;6;5.5;5;4.5;4;3.5;3;2.5;2;1.5;1;0.5;0}),0)</f>
        <v>2</v>
      </c>
      <c r="AM108" s="70"/>
      <c r="AN108" s="73">
        <f>IF(AM108,LOOKUP(AM108,{1;2;3;4;5;6;7;8;9;10;11;12;13;14;15;16;17;18;19;20;21},{15;12.5;10.5;9;8;7.5;7;6.5;6;5.5;5;4.5;4;3.5;3;2.5;2;1.5;1;0.5;0}),0)</f>
        <v>0</v>
      </c>
      <c r="AO108" s="70"/>
      <c r="AP108" s="67">
        <f>IF(AO108,LOOKUP(AO108,{1;2;3;4;5;6;7;8;9;10;11;12;13;14;15;16;17;18;19;20;21},{30;25;21;18;16;15;14;13;12;11;10;9;8;7;6;5;4;3;2;1;0}),0)</f>
        <v>0</v>
      </c>
      <c r="AQ108" s="70"/>
      <c r="AR108" s="69">
        <f>IF(AQ108,LOOKUP(AQ108,{1;2;3;4;5;6;7;8;9;10;11;12;13;14;15;16;17;18;19;20;21},{30;25;21;18;16;15;14;13;12;11;10;9;8;7;6;5;4;3;2;1;0}),0)</f>
        <v>0</v>
      </c>
      <c r="AS108" s="70"/>
      <c r="AT108" s="69">
        <f>IF(AS108,LOOKUP(AS108,{1;2;3;4;5;6;7;8;9;10;11;12;13;14;15;16;17;18;19;20;21},{30;25;21;18;16;15;14;13;12;11;10;9;8;7;6;5;4;3;2;1;0}),0)</f>
        <v>0</v>
      </c>
      <c r="AU108" s="70"/>
      <c r="AV108" s="69">
        <f>IF(AU108,LOOKUP(AU108,{1;2;3;4;5;6;7;8;9;10;11;12;13;14;15;16;17;18;19;20;21},{30;25;21;18;16;15;14;13;12;11;10;9;8;7;6;5;4;3;2;1;0}),0)</f>
        <v>0</v>
      </c>
      <c r="AW108" s="70"/>
      <c r="AX108" s="74">
        <f>IF(AW108,LOOKUP(AW108,{1;2;3;4;5;6;7;8;9;10;11;12;13;14;15;16;17;18;19;20;21},{60;50;42;36;32;30;28;26;24;22;20;18;16;14;12;10;8;6;4;2;0}),0)</f>
        <v>0</v>
      </c>
      <c r="AY108" s="70"/>
      <c r="AZ108" s="71">
        <f>IF(AY108,LOOKUP(AY108,{1;2;3;4;5;6;7;8;9;10;11;12;13;14;15;16;17;18;19;20;21},{60;50;42;36;32;30;28;26;24;22;20;18;16;14;12;10;8;6;4;2;0}),0)</f>
        <v>0</v>
      </c>
      <c r="BA108" s="70"/>
      <c r="BB108" s="71">
        <f>IF(BA108,LOOKUP(BA108,{1;2;3;4;5;6;7;8;9;10;11;12;13;14;15;16;17;18;19;20;21},{60;50;42;36;32;30;28;26;24;22;20;18;16;14;12;10;8;6;4;2;0}),0)</f>
        <v>0</v>
      </c>
      <c r="BC108" s="109">
        <f t="shared" si="18"/>
        <v>0</v>
      </c>
    </row>
    <row r="109" spans="1:55" s="108" customFormat="1" ht="16" customHeight="1" x14ac:dyDescent="0.2">
      <c r="A109" s="57">
        <f t="shared" si="20"/>
        <v>102</v>
      </c>
      <c r="B109" s="108">
        <v>3105184</v>
      </c>
      <c r="C109" s="63" t="s">
        <v>513</v>
      </c>
      <c r="D109" s="63" t="s">
        <v>514</v>
      </c>
      <c r="E109" s="125" t="str">
        <f t="shared" si="21"/>
        <v>Anne-MarieCOMEAU</v>
      </c>
      <c r="F109" s="62">
        <v>2017</v>
      </c>
      <c r="G109" s="108">
        <v>1996</v>
      </c>
      <c r="H109" s="63" t="str">
        <f>IF(ISBLANK(G109),"",IF(G109&gt;1995.9,"U23","SR"))</f>
        <v>U23</v>
      </c>
      <c r="I109" s="64">
        <f t="shared" si="22"/>
        <v>2</v>
      </c>
      <c r="J109" s="46">
        <f t="shared" si="23"/>
        <v>0</v>
      </c>
      <c r="K109" s="65">
        <f t="shared" si="24"/>
        <v>2</v>
      </c>
      <c r="M109" s="70"/>
      <c r="N109" s="67">
        <f>IF(M109,LOOKUP(M109,{1;2;3;4;5;6;7;8;9;10;11;12;13;14;15;16;17;18;19;20;21},{30;25;21;18;16;15;14;13;12;11;10;9;8;7;6;5;4;3;2;1;0}),0)</f>
        <v>0</v>
      </c>
      <c r="O109" s="70"/>
      <c r="P109" s="69">
        <f>IF(O109,LOOKUP(O109,{1;2;3;4;5;6;7;8;9;10;11;12;13;14;15;16;17;18;19;20;21},{30;25;21;18;16;15;14;13;12;11;10;9;8;7;6;5;4;3;2;1;0}),0)</f>
        <v>0</v>
      </c>
      <c r="Q109" s="70"/>
      <c r="R109" s="67">
        <f>IF(Q109,LOOKUP(Q109,{1;2;3;4;5;6;7;8;9;10;11;12;13;14;15;16;17;18;19;20;21},{30;25;21;18;16;15;14;13;12;11;10;9;8;7;6;5;4;3;2;1;0}),0)</f>
        <v>0</v>
      </c>
      <c r="S109" s="72">
        <v>19</v>
      </c>
      <c r="T109" s="69">
        <f>IF(S109,LOOKUP(S109,{1;2;3;4;5;6;7;8;9;10;11;12;13;14;15;16;17;18;19;20;21},{30;25;21;18;16;15;14;13;12;11;10;9;8;7;6;5;4;3;2;1;0}),0)</f>
        <v>2</v>
      </c>
      <c r="U109" s="70"/>
      <c r="V109" s="71">
        <f>IF(U109,LOOKUP(U109,{1;2;3;4;5;6;7;8;9;10;11;12;13;14;15;16;17;18;19;20;21},{60;50;42;36;32;30;28;26;24;22;20;18;16;14;12;10;8;6;4;2;0}),0)</f>
        <v>0</v>
      </c>
      <c r="W109" s="70"/>
      <c r="X109" s="67">
        <f>IF(W109,LOOKUP(W109,{1;2;3;4;5;6;7;8;9;10;11;12;13;14;15;16;17;18;19;20;21},{60;50;42;36;32;30;28;26;24;22;20;18;16;14;12;10;8;6;4;2;0}),0)</f>
        <v>0</v>
      </c>
      <c r="Y109" s="70"/>
      <c r="Z109" s="71">
        <f>IF(Y109,LOOKUP(Y109,{1;2;3;4;5;6;7;8;9;10;11;12;13;14;15;16;17;18;19;20;21},{60;50;42;36;32;30;28;26;24;22;20;18;16;14;12;10;8;6;4;2;0}),0)</f>
        <v>0</v>
      </c>
      <c r="AA109" s="70"/>
      <c r="AB109" s="67">
        <f>IF(AA109,LOOKUP(AA109,{1;2;3;4;5;6;7;8;9;10;11;12;13;14;15;16;17;18;19;20;21},{60;50;42;36;32;30;28;26;24;22;20;18;16;14;12;10;8;6;4;2;0}),0)</f>
        <v>0</v>
      </c>
      <c r="AC109" s="70"/>
      <c r="AD109" s="67">
        <f>IF(AC109,LOOKUP(AC109,{1;2;3;4;5;6;7;8;9;10;11;12;13;14;15;16;17;18;19;20;21},{30;25;21;18;16;15;14;13;12;11;10;9;8;7;6;5;4;3;2;1;0}),0)</f>
        <v>0</v>
      </c>
      <c r="AE109" s="70"/>
      <c r="AF109" s="69">
        <f>IF(AE109,LOOKUP(AE109,{1;2;3;4;5;6;7;8;9;10;11;12;13;14;15;16;17;18;19;20;21},{30;25;21;18;16;15;14;13;12;11;10;9;8;7;6;5;4;3;2;1;0}),0)</f>
        <v>0</v>
      </c>
      <c r="AG109" s="70"/>
      <c r="AH109" s="67">
        <f>IF(AG109,LOOKUP(AG109,{1;2;3;4;5;6;7;8;9;10;11;12;13;14;15;16;17;18;19;20;21},{30;25;21;18;16;15;14;13;12;11;10;9;8;7;6;5;4;3;2;1;0}),0)</f>
        <v>0</v>
      </c>
      <c r="AI109" s="70"/>
      <c r="AJ109" s="69">
        <f>IF(AI109,LOOKUP(AI109,{1;2;3;4;5;6;7;8;9;10;11;12;13;14;15;16;17;18;19;20;21},{30;25;21;18;16;15;14;13;12;11;10;9;8;7;6;5;4;3;2;1;0}),0)</f>
        <v>0</v>
      </c>
      <c r="AK109" s="70"/>
      <c r="AL109" s="69">
        <f>IF(AK109,LOOKUP(AK109,{1;2;3;4;5;6;7;8;9;10;11;12;13;14;15;16;17;18;19;20;21},{15;12.5;10.5;9;8;7.5;7;6.5;6;5.5;5;4.5;4;3.5;3;2.5;2;1.5;1;0.5;0}),0)</f>
        <v>0</v>
      </c>
      <c r="AM109" s="70"/>
      <c r="AN109" s="73">
        <f>IF(AM109,LOOKUP(AM109,{1;2;3;4;5;6;7;8;9;10;11;12;13;14;15;16;17;18;19;20;21},{15;12.5;10.5;9;8;7.5;7;6.5;6;5.5;5;4.5;4;3.5;3;2.5;2;1.5;1;0.5;0}),0)</f>
        <v>0</v>
      </c>
      <c r="AO109" s="70"/>
      <c r="AP109" s="67">
        <f>IF(AO109,LOOKUP(AO109,{1;2;3;4;5;6;7;8;9;10;11;12;13;14;15;16;17;18;19;20;21},{30;25;21;18;16;15;14;13;12;11;10;9;8;7;6;5;4;3;2;1;0}),0)</f>
        <v>0</v>
      </c>
      <c r="AQ109" s="70"/>
      <c r="AR109" s="69">
        <f>IF(AQ109,LOOKUP(AQ109,{1;2;3;4;5;6;7;8;9;10;11;12;13;14;15;16;17;18;19;20;21},{30;25;21;18;16;15;14;13;12;11;10;9;8;7;6;5;4;3;2;1;0}),0)</f>
        <v>0</v>
      </c>
      <c r="AS109" s="70"/>
      <c r="AT109" s="69">
        <f>IF(AS109,LOOKUP(AS109,{1;2;3;4;5;6;7;8;9;10;11;12;13;14;15;16;17;18;19;20;21},{30;25;21;18;16;15;14;13;12;11;10;9;8;7;6;5;4;3;2;1;0}),0)</f>
        <v>0</v>
      </c>
      <c r="AU109" s="70"/>
      <c r="AV109" s="69">
        <f>IF(AU109,LOOKUP(AU109,{1;2;3;4;5;6;7;8;9;10;11;12;13;14;15;16;17;18;19;20;21},{30;25;21;18;16;15;14;13;12;11;10;9;8;7;6;5;4;3;2;1;0}),0)</f>
        <v>0</v>
      </c>
      <c r="AW109" s="70"/>
      <c r="AX109" s="74">
        <f>IF(AW109,LOOKUP(AW109,{1;2;3;4;5;6;7;8;9;10;11;12;13;14;15;16;17;18;19;20;21},{60;50;42;36;32;30;28;26;24;22;20;18;16;14;12;10;8;6;4;2;0}),0)</f>
        <v>0</v>
      </c>
      <c r="AY109" s="70"/>
      <c r="AZ109" s="71">
        <f>IF(AY109,LOOKUP(AY109,{1;2;3;4;5;6;7;8;9;10;11;12;13;14;15;16;17;18;19;20;21},{60;50;42;36;32;30;28;26;24;22;20;18;16;14;12;10;8;6;4;2;0}),0)</f>
        <v>0</v>
      </c>
      <c r="BA109" s="70"/>
      <c r="BB109" s="71">
        <f>IF(BA109,LOOKUP(BA109,{1;2;3;4;5;6;7;8;9;10;11;12;13;14;15;16;17;18;19;20;21},{60;50;42;36;32;30;28;26;24;22;20;18;16;14;12;10;8;6;4;2;0}),0)</f>
        <v>0</v>
      </c>
      <c r="BC109" s="109">
        <f t="shared" si="18"/>
        <v>0</v>
      </c>
    </row>
    <row r="110" spans="1:55" s="108" customFormat="1" ht="16" customHeight="1" x14ac:dyDescent="0.2">
      <c r="A110" s="57">
        <f t="shared" si="20"/>
        <v>102</v>
      </c>
      <c r="C110" s="63" t="s">
        <v>515</v>
      </c>
      <c r="D110" s="125" t="s">
        <v>516</v>
      </c>
      <c r="E110" s="125" t="str">
        <f t="shared" si="21"/>
        <v>KatherineDenis</v>
      </c>
      <c r="F110" s="134"/>
      <c r="H110" s="63" t="str">
        <f t="shared" ref="H110:H116" si="25">IF(ISBLANK(G110),"",IF(G110&gt;1994.9,"U23","SR"))</f>
        <v/>
      </c>
      <c r="I110" s="64">
        <f t="shared" si="22"/>
        <v>2</v>
      </c>
      <c r="J110" s="46">
        <f t="shared" si="23"/>
        <v>2</v>
      </c>
      <c r="K110" s="65">
        <f t="shared" si="24"/>
        <v>0</v>
      </c>
      <c r="M110" s="70"/>
      <c r="N110" s="67">
        <f>IF(M110,LOOKUP(M110,{1;2;3;4;5;6;7;8;9;10;11;12;13;14;15;16;17;18;19;20;21},{30;25;21;18;16;15;14;13;12;11;10;9;8;7;6;5;4;3;2;1;0}),0)</f>
        <v>0</v>
      </c>
      <c r="O110" s="70"/>
      <c r="P110" s="69">
        <f>IF(O110,LOOKUP(O110,{1;2;3;4;5;6;7;8;9;10;11;12;13;14;15;16;17;18;19;20;21},{30;25;21;18;16;15;14;13;12;11;10;9;8;7;6;5;4;3;2;1;0}),0)</f>
        <v>0</v>
      </c>
      <c r="Q110" s="70"/>
      <c r="R110" s="67">
        <f>IF(Q110,LOOKUP(Q110,{1;2;3;4;5;6;7;8;9;10;11;12;13;14;15;16;17;18;19;20;21},{30;25;21;18;16;15;14;13;12;11;10;9;8;7;6;5;4;3;2;1;0}),0)</f>
        <v>0</v>
      </c>
      <c r="S110" s="70"/>
      <c r="T110" s="69">
        <f>IF(S110,LOOKUP(S110,{1;2;3;4;5;6;7;8;9;10;11;12;13;14;15;16;17;18;19;20;21},{30;25;21;18;16;15;14;13;12;11;10;9;8;7;6;5;4;3;2;1;0}),0)</f>
        <v>0</v>
      </c>
      <c r="U110" s="70"/>
      <c r="V110" s="71">
        <f>IF(U110,LOOKUP(U110,{1;2;3;4;5;6;7;8;9;10;11;12;13;14;15;16;17;18;19;20;21},{60;50;42;36;32;30;28;26;24;22;20;18;16;14;12;10;8;6;4;2;0}),0)</f>
        <v>0</v>
      </c>
      <c r="W110" s="70"/>
      <c r="X110" s="67">
        <f>IF(W110,LOOKUP(W110,{1;2;3;4;5;6;7;8;9;10;11;12;13;14;15;16;17;18;19;20;21},{60;50;42;36;32;30;28;26;24;22;20;18;16;14;12;10;8;6;4;2;0}),0)</f>
        <v>0</v>
      </c>
      <c r="Y110" s="70"/>
      <c r="Z110" s="71">
        <f>IF(Y110,LOOKUP(Y110,{1;2;3;4;5;6;7;8;9;10;11;12;13;14;15;16;17;18;19;20;21},{60;50;42;36;32;30;28;26;24;22;20;18;16;14;12;10;8;6;4;2;0}),0)</f>
        <v>0</v>
      </c>
      <c r="AA110" s="70"/>
      <c r="AB110" s="67">
        <f>IF(AA110,LOOKUP(AA110,{1;2;3;4;5;6;7;8;9;10;11;12;13;14;15;16;17;18;19;20;21},{60;50;42;36;32;30;28;26;24;22;20;18;16;14;12;10;8;6;4;2;0}),0)</f>
        <v>0</v>
      </c>
      <c r="AC110" s="70"/>
      <c r="AD110" s="67">
        <f>IF(AC110,LOOKUP(AC110,{1;2;3;4;5;6;7;8;9;10;11;12;13;14;15;16;17;18;19;20;21},{30;25;21;18;16;15;14;13;12;11;10;9;8;7;6;5;4;3;2;1;0}),0)</f>
        <v>0</v>
      </c>
      <c r="AE110" s="70"/>
      <c r="AF110" s="69">
        <f>IF(AE110,LOOKUP(AE110,{1;2;3;4;5;6;7;8;9;10;11;12;13;14;15;16;17;18;19;20;21},{30;25;21;18;16;15;14;13;12;11;10;9;8;7;6;5;4;3;2;1;0}),0)</f>
        <v>0</v>
      </c>
      <c r="AG110" s="72">
        <v>19</v>
      </c>
      <c r="AH110" s="67">
        <f>IF(AG110,LOOKUP(AG110,{1;2;3;4;5;6;7;8;9;10;11;12;13;14;15;16;17;18;19;20;21},{30;25;21;18;16;15;14;13;12;11;10;9;8;7;6;5;4;3;2;1;0}),0)</f>
        <v>2</v>
      </c>
      <c r="AI110" s="70"/>
      <c r="AJ110" s="69">
        <f>IF(AI110,LOOKUP(AI110,{1;2;3;4;5;6;7;8;9;10;11;12;13;14;15;16;17;18;19;20;21},{30;25;21;18;16;15;14;13;12;11;10;9;8;7;6;5;4;3;2;1;0}),0)</f>
        <v>0</v>
      </c>
      <c r="AK110" s="70"/>
      <c r="AL110" s="69">
        <f>IF(AK110,LOOKUP(AK110,{1;2;3;4;5;6;7;8;9;10;11;12;13;14;15;16;17;18;19;20;21},{15;12.5;10.5;9;8;7.5;7;6.5;6;5.5;5;4.5;4;3.5;3;2.5;2;1.5;1;0.5;0}),0)</f>
        <v>0</v>
      </c>
      <c r="AM110" s="70"/>
      <c r="AN110" s="73">
        <f>IF(AM110,LOOKUP(AM110,{1;2;3;4;5;6;7;8;9;10;11;12;13;14;15;16;17;18;19;20;21},{15;12.5;10.5;9;8;7.5;7;6.5;6;5.5;5;4.5;4;3.5;3;2.5;2;1.5;1;0.5;0}),0)</f>
        <v>0</v>
      </c>
      <c r="AO110" s="70"/>
      <c r="AP110" s="67">
        <f>IF(AO110,LOOKUP(AO110,{1;2;3;4;5;6;7;8;9;10;11;12;13;14;15;16;17;18;19;20;21},{30;25;21;18;16;15;14;13;12;11;10;9;8;7;6;5;4;3;2;1;0}),0)</f>
        <v>0</v>
      </c>
      <c r="AQ110" s="70"/>
      <c r="AR110" s="69">
        <f>IF(AQ110,LOOKUP(AQ110,{1;2;3;4;5;6;7;8;9;10;11;12;13;14;15;16;17;18;19;20;21},{30;25;21;18;16;15;14;13;12;11;10;9;8;7;6;5;4;3;2;1;0}),0)</f>
        <v>0</v>
      </c>
      <c r="AS110" s="70"/>
      <c r="AT110" s="69">
        <f>IF(AS110,LOOKUP(AS110,{1;2;3;4;5;6;7;8;9;10;11;12;13;14;15;16;17;18;19;20;21},{30;25;21;18;16;15;14;13;12;11;10;9;8;7;6;5;4;3;2;1;0}),0)</f>
        <v>0</v>
      </c>
      <c r="AU110" s="70"/>
      <c r="AV110" s="69">
        <f>IF(AU110,LOOKUP(AU110,{1;2;3;4;5;6;7;8;9;10;11;12;13;14;15;16;17;18;19;20;21},{30;25;21;18;16;15;14;13;12;11;10;9;8;7;6;5;4;3;2;1;0}),0)</f>
        <v>0</v>
      </c>
      <c r="AW110" s="70"/>
      <c r="AX110" s="74">
        <f>IF(AW110,LOOKUP(AW110,{1;2;3;4;5;6;7;8;9;10;11;12;13;14;15;16;17;18;19;20;21},{60;50;42;36;32;30;28;26;24;22;20;18;16;14;12;10;8;6;4;2;0}),0)</f>
        <v>0</v>
      </c>
      <c r="AY110" s="70"/>
      <c r="AZ110" s="71">
        <f>IF(AY110,LOOKUP(AY110,{1;2;3;4;5;6;7;8;9;10;11;12;13;14;15;16;17;18;19;20;21},{60;50;42;36;32;30;28;26;24;22;20;18;16;14;12;10;8;6;4;2;0}),0)</f>
        <v>0</v>
      </c>
      <c r="BA110" s="70"/>
      <c r="BB110" s="71">
        <f>IF(BA110,LOOKUP(BA110,{1;2;3;4;5;6;7;8;9;10;11;12;13;14;15;16;17;18;19;20;21},{60;50;42;36;32;30;28;26;24;22;20;18;16;14;12;10;8;6;4;2;0}),0)</f>
        <v>0</v>
      </c>
      <c r="BC110" s="109">
        <f t="shared" si="18"/>
        <v>0</v>
      </c>
    </row>
    <row r="111" spans="1:55" s="108" customFormat="1" ht="16" customHeight="1" x14ac:dyDescent="0.2">
      <c r="A111" s="57">
        <f t="shared" si="20"/>
        <v>102</v>
      </c>
      <c r="B111" s="108">
        <v>3535686</v>
      </c>
      <c r="C111" s="63" t="s">
        <v>361</v>
      </c>
      <c r="D111" s="125" t="s">
        <v>517</v>
      </c>
      <c r="E111" s="125" t="str">
        <f t="shared" si="21"/>
        <v>KelseyDICKINSON</v>
      </c>
      <c r="F111" s="126">
        <v>2017</v>
      </c>
      <c r="G111" s="108">
        <v>1993</v>
      </c>
      <c r="H111" s="63" t="str">
        <f t="shared" si="25"/>
        <v>SR</v>
      </c>
      <c r="I111" s="64">
        <f t="shared" si="22"/>
        <v>2</v>
      </c>
      <c r="J111" s="46">
        <f t="shared" si="23"/>
        <v>0</v>
      </c>
      <c r="K111" s="65">
        <f t="shared" si="24"/>
        <v>2</v>
      </c>
      <c r="M111" s="70"/>
      <c r="N111" s="67">
        <f>IF(M111,LOOKUP(M111,{1;2;3;4;5;6;7;8;9;10;11;12;13;14;15;16;17;18;19;20;21},{30;25;21;18;16;15;14;13;12;11;10;9;8;7;6;5;4;3;2;1;0}),0)</f>
        <v>0</v>
      </c>
      <c r="O111" s="70"/>
      <c r="P111" s="69">
        <f>IF(O111,LOOKUP(O111,{1;2;3;4;5;6;7;8;9;10;11;12;13;14;15;16;17;18;19;20;21},{30;25;21;18;16;15;14;13;12;11;10;9;8;7;6;5;4;3;2;1;0}),0)</f>
        <v>0</v>
      </c>
      <c r="Q111" s="70"/>
      <c r="R111" s="67">
        <f>IF(Q111,LOOKUP(Q111,{1;2;3;4;5;6;7;8;9;10;11;12;13;14;15;16;17;18;19;20;21},{30;25;21;18;16;15;14;13;12;11;10;9;8;7;6;5;4;3;2;1;0}),0)</f>
        <v>0</v>
      </c>
      <c r="S111" s="70"/>
      <c r="T111" s="69">
        <f>IF(S111,LOOKUP(S111,{1;2;3;4;5;6;7;8;9;10;11;12;13;14;15;16;17;18;19;20;21},{30;25;21;18;16;15;14;13;12;11;10;9;8;7;6;5;4;3;2;1;0}),0)</f>
        <v>0</v>
      </c>
      <c r="U111" s="70"/>
      <c r="V111" s="71">
        <f>IF(U111,LOOKUP(U111,{1;2;3;4;5;6;7;8;9;10;11;12;13;14;15;16;17;18;19;20;21},{60;50;42;36;32;30;28;26;24;22;20;18;16;14;12;10;8;6;4;2;0}),0)</f>
        <v>0</v>
      </c>
      <c r="W111" s="70"/>
      <c r="X111" s="67">
        <f>IF(W111,LOOKUP(W111,{1;2;3;4;5;6;7;8;9;10;11;12;13;14;15;16;17;18;19;20;21},{60;50;42;36;32;30;28;26;24;22;20;18;16;14;12;10;8;6;4;2;0}),0)</f>
        <v>0</v>
      </c>
      <c r="Y111" s="70"/>
      <c r="Z111" s="71">
        <f>IF(Y111,LOOKUP(Y111,{1;2;3;4;5;6;7;8;9;10;11;12;13;14;15;16;17;18;19;20;21},{60;50;42;36;32;30;28;26;24;22;20;18;16;14;12;10;8;6;4;2;0}),0)</f>
        <v>0</v>
      </c>
      <c r="AA111" s="70"/>
      <c r="AB111" s="67">
        <f>IF(AA111,LOOKUP(AA111,{1;2;3;4;5;6;7;8;9;10;11;12;13;14;15;16;17;18;19;20;21},{60;50;42;36;32;30;28;26;24;22;20;18;16;14;12;10;8;6;4;2;0}),0)</f>
        <v>0</v>
      </c>
      <c r="AC111" s="70"/>
      <c r="AD111" s="67">
        <f>IF(AC111,LOOKUP(AC111,{1;2;3;4;5;6;7;8;9;10;11;12;13;14;15;16;17;18;19;20;21},{30;25;21;18;16;15;14;13;12;11;10;9;8;7;6;5;4;3;2;1;0}),0)</f>
        <v>0</v>
      </c>
      <c r="AE111" s="70"/>
      <c r="AF111" s="69">
        <f>IF(AE111,LOOKUP(AE111,{1;2;3;4;5;6;7;8;9;10;11;12;13;14;15;16;17;18;19;20;21},{30;25;21;18;16;15;14;13;12;11;10;9;8;7;6;5;4;3;2;1;0}),0)</f>
        <v>0</v>
      </c>
      <c r="AG111" s="70"/>
      <c r="AH111" s="67">
        <f>IF(AG111,LOOKUP(AG111,{1;2;3;4;5;6;7;8;9;10;11;12;13;14;15;16;17;18;19;20;21},{30;25;21;18;16;15;14;13;12;11;10;9;8;7;6;5;4;3;2;1;0}),0)</f>
        <v>0</v>
      </c>
      <c r="AI111" s="70"/>
      <c r="AJ111" s="69">
        <f>IF(AI111,LOOKUP(AI111,{1;2;3;4;5;6;7;8;9;10;11;12;13;14;15;16;17;18;19;20;21},{30;25;21;18;16;15;14;13;12;11;10;9;8;7;6;5;4;3;2;1;0}),0)</f>
        <v>0</v>
      </c>
      <c r="AK111" s="70"/>
      <c r="AL111" s="69">
        <f>IF(AK111,LOOKUP(AK111,{1;2;3;4;5;6;7;8;9;10;11;12;13;14;15;16;17;18;19;20;21},{15;12.5;10.5;9;8;7.5;7;6.5;6;5.5;5;4.5;4;3.5;3;2.5;2;1.5;1;0.5;0}),0)</f>
        <v>0</v>
      </c>
      <c r="AM111" s="70"/>
      <c r="AN111" s="73">
        <f>IF(AM111,LOOKUP(AM111,{1;2;3;4;5;6;7;8;9;10;11;12;13;14;15;16;17;18;19;20;21},{15;12.5;10.5;9;8;7.5;7;6.5;6;5.5;5;4.5;4;3.5;3;2.5;2;1.5;1;0.5;0}),0)</f>
        <v>0</v>
      </c>
      <c r="AO111" s="70"/>
      <c r="AP111" s="67">
        <f>IF(AO111,LOOKUP(AO111,{1;2;3;4;5;6;7;8;9;10;11;12;13;14;15;16;17;18;19;20;21},{30;25;21;18;16;15;14;13;12;11;10;9;8;7;6;5;4;3;2;1;0}),0)</f>
        <v>0</v>
      </c>
      <c r="AQ111" s="72">
        <v>19</v>
      </c>
      <c r="AR111" s="69">
        <f>IF(AQ111,LOOKUP(AQ111,{1;2;3;4;5;6;7;8;9;10;11;12;13;14;15;16;17;18;19;20;21},{30;25;21;18;16;15;14;13;12;11;10;9;8;7;6;5;4;3;2;1;0}),0)</f>
        <v>2</v>
      </c>
      <c r="AS111" s="70"/>
      <c r="AT111" s="69">
        <f>IF(AS111,LOOKUP(AS111,{1;2;3;4;5;6;7;8;9;10;11;12;13;14;15;16;17;18;19;20;21},{30;25;21;18;16;15;14;13;12;11;10;9;8;7;6;5;4;3;2;1;0}),0)</f>
        <v>0</v>
      </c>
      <c r="AU111" s="70"/>
      <c r="AV111" s="69">
        <f>IF(AU111,LOOKUP(AU111,{1;2;3;4;5;6;7;8;9;10;11;12;13;14;15;16;17;18;19;20;21},{30;25;21;18;16;15;14;13;12;11;10;9;8;7;6;5;4;3;2;1;0}),0)</f>
        <v>0</v>
      </c>
      <c r="AW111" s="70"/>
      <c r="AX111" s="74">
        <f>IF(AW111,LOOKUP(AW111,{1;2;3;4;5;6;7;8;9;10;11;12;13;14;15;16;17;18;19;20;21},{60;50;42;36;32;30;28;26;24;22;20;18;16;14;12;10;8;6;4;2;0}),0)</f>
        <v>0</v>
      </c>
      <c r="AY111" s="70"/>
      <c r="AZ111" s="71">
        <f>IF(AY111,LOOKUP(AY111,{1;2;3;4;5;6;7;8;9;10;11;12;13;14;15;16;17;18;19;20;21},{60;50;42;36;32;30;28;26;24;22;20;18;16;14;12;10;8;6;4;2;0}),0)</f>
        <v>0</v>
      </c>
      <c r="BA111" s="70"/>
      <c r="BB111" s="71">
        <f>IF(BA111,LOOKUP(BA111,{1;2;3;4;5;6;7;8;9;10;11;12;13;14;15;16;17;18;19;20;21},{60;50;42;36;32;30;28;26;24;22;20;18;16;14;12;10;8;6;4;2;0}),0)</f>
        <v>0</v>
      </c>
      <c r="BC111" s="109">
        <f t="shared" si="18"/>
        <v>0</v>
      </c>
    </row>
    <row r="112" spans="1:55" s="108" customFormat="1" ht="16" customHeight="1" x14ac:dyDescent="0.2">
      <c r="A112" s="57">
        <f t="shared" si="20"/>
        <v>102</v>
      </c>
      <c r="B112" s="58"/>
      <c r="C112" s="63" t="s">
        <v>518</v>
      </c>
      <c r="D112" s="63" t="s">
        <v>519</v>
      </c>
      <c r="E112" s="125" t="str">
        <f t="shared" si="21"/>
        <v>ToveHalvorsen</v>
      </c>
      <c r="F112" s="82"/>
      <c r="H112" s="63" t="str">
        <f t="shared" si="25"/>
        <v/>
      </c>
      <c r="I112" s="64">
        <f t="shared" si="22"/>
        <v>2</v>
      </c>
      <c r="J112" s="46">
        <f t="shared" si="23"/>
        <v>0</v>
      </c>
      <c r="K112" s="65">
        <f t="shared" si="24"/>
        <v>2</v>
      </c>
      <c r="M112" s="70"/>
      <c r="N112" s="67">
        <f>IF(M112,LOOKUP(M112,{1;2;3;4;5;6;7;8;9;10;11;12;13;14;15;16;17;18;19;20;21},{30;25;21;18;16;15;14;13;12;11;10;9;8;7;6;5;4;3;2;1;0}),0)</f>
        <v>0</v>
      </c>
      <c r="O112" s="70"/>
      <c r="P112" s="69">
        <f>IF(O112,LOOKUP(O112,{1;2;3;4;5;6;7;8;9;10;11;12;13;14;15;16;17;18;19;20;21},{30;25;21;18;16;15;14;13;12;11;10;9;8;7;6;5;4;3;2;1;0}),0)</f>
        <v>0</v>
      </c>
      <c r="Q112" s="70"/>
      <c r="R112" s="67">
        <f>IF(Q112,LOOKUP(Q112,{1;2;3;4;5;6;7;8;9;10;11;12;13;14;15;16;17;18;19;20;21},{30;25;21;18;16;15;14;13;12;11;10;9;8;7;6;5;4;3;2;1;0}),0)</f>
        <v>0</v>
      </c>
      <c r="S112" s="70"/>
      <c r="T112" s="69">
        <f>IF(S112,LOOKUP(S112,{1;2;3;4;5;6;7;8;9;10;11;12;13;14;15;16;17;18;19;20;21},{30;25;21;18;16;15;14;13;12;11;10;9;8;7;6;5;4;3;2;1;0}),0)</f>
        <v>0</v>
      </c>
      <c r="U112" s="70"/>
      <c r="V112" s="71">
        <f>IF(U112,LOOKUP(U112,{1;2;3;4;5;6;7;8;9;10;11;12;13;14;15;16;17;18;19;20;21},{60;50;42;36;32;30;28;26;24;22;20;18;16;14;12;10;8;6;4;2;0}),0)</f>
        <v>0</v>
      </c>
      <c r="W112" s="70"/>
      <c r="X112" s="67">
        <f>IF(W112,LOOKUP(W112,{1;2;3;4;5;6;7;8;9;10;11;12;13;14;15;16;17;18;19;20;21},{60;50;42;36;32;30;28;26;24;22;20;18;16;14;12;10;8;6;4;2;0}),0)</f>
        <v>0</v>
      </c>
      <c r="Y112" s="70"/>
      <c r="Z112" s="71">
        <f>IF(Y112,LOOKUP(Y112,{1;2;3;4;5;6;7;8;9;10;11;12;13;14;15;16;17;18;19;20;21},{60;50;42;36;32;30;28;26;24;22;20;18;16;14;12;10;8;6;4;2;0}),0)</f>
        <v>0</v>
      </c>
      <c r="AA112" s="70"/>
      <c r="AB112" s="67">
        <f>IF(AA112,LOOKUP(AA112,{1;2;3;4;5;6;7;8;9;10;11;12;13;14;15;16;17;18;19;20;21},{60;50;42;36;32;30;28;26;24;22;20;18;16;14;12;10;8;6;4;2;0}),0)</f>
        <v>0</v>
      </c>
      <c r="AC112" s="70"/>
      <c r="AD112" s="67">
        <f>IF(AC112,LOOKUP(AC112,{1;2;3;4;5;6;7;8;9;10;11;12;13;14;15;16;17;18;19;20;21},{30;25;21;18;16;15;14;13;12;11;10;9;8;7;6;5;4;3;2;1;0}),0)</f>
        <v>0</v>
      </c>
      <c r="AE112" s="70"/>
      <c r="AF112" s="69">
        <f>IF(AE112,LOOKUP(AE112,{1;2;3;4;5;6;7;8;9;10;11;12;13;14;15;16;17;18;19;20;21},{30;25;21;18;16;15;14;13;12;11;10;9;8;7;6;5;4;3;2;1;0}),0)</f>
        <v>0</v>
      </c>
      <c r="AG112" s="70"/>
      <c r="AH112" s="67">
        <f>IF(AG112,LOOKUP(AG112,{1;2;3;4;5;6;7;8;9;10;11;12;13;14;15;16;17;18;19;20;21},{30;25;21;18;16;15;14;13;12;11;10;9;8;7;6;5;4;3;2;1;0}),0)</f>
        <v>0</v>
      </c>
      <c r="AI112" s="72">
        <v>19</v>
      </c>
      <c r="AJ112" s="69">
        <f>IF(AI112,LOOKUP(AI112,{1;2;3;4;5;6;7;8;9;10;11;12;13;14;15;16;17;18;19;20;21},{30;25;21;18;16;15;14;13;12;11;10;9;8;7;6;5;4;3;2;1;0}),0)</f>
        <v>2</v>
      </c>
      <c r="AK112" s="70"/>
      <c r="AL112" s="69">
        <f>IF(AK112,LOOKUP(AK112,{1;2;3;4;5;6;7;8;9;10;11;12;13;14;15;16;17;18;19;20;21},{15;12.5;10.5;9;8;7.5;7;6.5;6;5.5;5;4.5;4;3.5;3;2.5;2;1.5;1;0.5;0}),0)</f>
        <v>0</v>
      </c>
      <c r="AM112" s="70"/>
      <c r="AN112" s="73">
        <f>IF(AM112,LOOKUP(AM112,{1;2;3;4;5;6;7;8;9;10;11;12;13;14;15;16;17;18;19;20;21},{15;12.5;10.5;9;8;7.5;7;6.5;6;5.5;5;4.5;4;3.5;3;2.5;2;1.5;1;0.5;0}),0)</f>
        <v>0</v>
      </c>
      <c r="AO112" s="70"/>
      <c r="AP112" s="67">
        <f>IF(AO112,LOOKUP(AO112,{1;2;3;4;5;6;7;8;9;10;11;12;13;14;15;16;17;18;19;20;21},{30;25;21;18;16;15;14;13;12;11;10;9;8;7;6;5;4;3;2;1;0}),0)</f>
        <v>0</v>
      </c>
      <c r="AQ112" s="70"/>
      <c r="AR112" s="69">
        <f>IF(AQ112,LOOKUP(AQ112,{1;2;3;4;5;6;7;8;9;10;11;12;13;14;15;16;17;18;19;20;21},{30;25;21;18;16;15;14;13;12;11;10;9;8;7;6;5;4;3;2;1;0}),0)</f>
        <v>0</v>
      </c>
      <c r="AS112" s="70"/>
      <c r="AT112" s="69">
        <f>IF(AS112,LOOKUP(AS112,{1;2;3;4;5;6;7;8;9;10;11;12;13;14;15;16;17;18;19;20;21},{30;25;21;18;16;15;14;13;12;11;10;9;8;7;6;5;4;3;2;1;0}),0)</f>
        <v>0</v>
      </c>
      <c r="AU112" s="70"/>
      <c r="AV112" s="69">
        <f>IF(AU112,LOOKUP(AU112,{1;2;3;4;5;6;7;8;9;10;11;12;13;14;15;16;17;18;19;20;21},{30;25;21;18;16;15;14;13;12;11;10;9;8;7;6;5;4;3;2;1;0}),0)</f>
        <v>0</v>
      </c>
      <c r="AW112" s="70"/>
      <c r="AX112" s="74">
        <f>IF(AW112,LOOKUP(AW112,{1;2;3;4;5;6;7;8;9;10;11;12;13;14;15;16;17;18;19;20;21},{60;50;42;36;32;30;28;26;24;22;20;18;16;14;12;10;8;6;4;2;0}),0)</f>
        <v>0</v>
      </c>
      <c r="AY112" s="70"/>
      <c r="AZ112" s="71">
        <f>IF(AY112,LOOKUP(AY112,{1;2;3;4;5;6;7;8;9;10;11;12;13;14;15;16;17;18;19;20;21},{60;50;42;36;32;30;28;26;24;22;20;18;16;14;12;10;8;6;4;2;0}),0)</f>
        <v>0</v>
      </c>
      <c r="BA112" s="70"/>
      <c r="BB112" s="71">
        <f>IF(BA112,LOOKUP(BA112,{1;2;3;4;5;6;7;8;9;10;11;12;13;14;15;16;17;18;19;20;21},{60;50;42;36;32;30;28;26;24;22;20;18;16;14;12;10;8;6;4;2;0}),0)</f>
        <v>0</v>
      </c>
      <c r="BC112" s="109">
        <f t="shared" si="18"/>
        <v>0</v>
      </c>
    </row>
    <row r="113" spans="1:55" s="108" customFormat="1" ht="16" customHeight="1" x14ac:dyDescent="0.2">
      <c r="A113" s="57">
        <f t="shared" si="20"/>
        <v>102</v>
      </c>
      <c r="B113" s="77"/>
      <c r="C113" s="63" t="s">
        <v>520</v>
      </c>
      <c r="D113" s="125" t="s">
        <v>521</v>
      </c>
      <c r="E113" s="125" t="str">
        <f t="shared" si="21"/>
        <v>LucyHochschartner</v>
      </c>
      <c r="F113" s="134"/>
      <c r="G113" s="127"/>
      <c r="H113" s="63" t="str">
        <f t="shared" si="25"/>
        <v/>
      </c>
      <c r="I113" s="64">
        <f t="shared" si="22"/>
        <v>2</v>
      </c>
      <c r="J113" s="46">
        <f t="shared" si="23"/>
        <v>0</v>
      </c>
      <c r="K113" s="65">
        <f t="shared" si="24"/>
        <v>2</v>
      </c>
      <c r="M113" s="70"/>
      <c r="N113" s="67">
        <f>IF(M113,LOOKUP(M113,{1;2;3;4;5;6;7;8;9;10;11;12;13;14;15;16;17;18;19;20;21},{30;25;21;18;16;15;14;13;12;11;10;9;8;7;6;5;4;3;2;1;0}),0)</f>
        <v>0</v>
      </c>
      <c r="O113" s="70"/>
      <c r="P113" s="69">
        <f>IF(O113,LOOKUP(O113,{1;2;3;4;5;6;7;8;9;10;11;12;13;14;15;16;17;18;19;20;21},{30;25;21;18;16;15;14;13;12;11;10;9;8;7;6;5;4;3;2;1;0}),0)</f>
        <v>0</v>
      </c>
      <c r="Q113" s="70"/>
      <c r="R113" s="67">
        <f>IF(Q113,LOOKUP(Q113,{1;2;3;4;5;6;7;8;9;10;11;12;13;14;15;16;17;18;19;20;21},{30;25;21;18;16;15;14;13;12;11;10;9;8;7;6;5;4;3;2;1;0}),0)</f>
        <v>0</v>
      </c>
      <c r="S113" s="70"/>
      <c r="T113" s="69">
        <f>IF(S113,LOOKUP(S113,{1;2;3;4;5;6;7;8;9;10;11;12;13;14;15;16;17;18;19;20;21},{30;25;21;18;16;15;14;13;12;11;10;9;8;7;6;5;4;3;2;1;0}),0)</f>
        <v>0</v>
      </c>
      <c r="U113" s="70"/>
      <c r="V113" s="71">
        <f>IF(U113,LOOKUP(U113,{1;2;3;4;5;6;7;8;9;10;11;12;13;14;15;16;17;18;19;20;21},{60;50;42;36;32;30;28;26;24;22;20;18;16;14;12;10;8;6;4;2;0}),0)</f>
        <v>0</v>
      </c>
      <c r="W113" s="70"/>
      <c r="X113" s="67">
        <f>IF(W113,LOOKUP(W113,{1;2;3;4;5;6;7;8;9;10;11;12;13;14;15;16;17;18;19;20;21},{60;50;42;36;32;30;28;26;24;22;20;18;16;14;12;10;8;6;4;2;0}),0)</f>
        <v>0</v>
      </c>
      <c r="Y113" s="70"/>
      <c r="Z113" s="71">
        <f>IF(Y113,LOOKUP(Y113,{1;2;3;4;5;6;7;8;9;10;11;12;13;14;15;16;17;18;19;20;21},{60;50;42;36;32;30;28;26;24;22;20;18;16;14;12;10;8;6;4;2;0}),0)</f>
        <v>0</v>
      </c>
      <c r="AA113" s="70"/>
      <c r="AB113" s="67">
        <f>IF(AA113,LOOKUP(AA113,{1;2;3;4;5;6;7;8;9;10;11;12;13;14;15;16;17;18;19;20;21},{60;50;42;36;32;30;28;26;24;22;20;18;16;14;12;10;8;6;4;2;0}),0)</f>
        <v>0</v>
      </c>
      <c r="AC113" s="70"/>
      <c r="AD113" s="67">
        <f>IF(AC113,LOOKUP(AC113,{1;2;3;4;5;6;7;8;9;10;11;12;13;14;15;16;17;18;19;20;21},{30;25;21;18;16;15;14;13;12;11;10;9;8;7;6;5;4;3;2;1;0}),0)</f>
        <v>0</v>
      </c>
      <c r="AE113" s="72">
        <v>19</v>
      </c>
      <c r="AF113" s="69">
        <f>IF(AE113,LOOKUP(AE113,{1;2;3;4;5;6;7;8;9;10;11;12;13;14;15;16;17;18;19;20;21},{30;25;21;18;16;15;14;13;12;11;10;9;8;7;6;5;4;3;2;1;0}),0)</f>
        <v>2</v>
      </c>
      <c r="AG113" s="70"/>
      <c r="AH113" s="67">
        <f>IF(AG113,LOOKUP(AG113,{1;2;3;4;5;6;7;8;9;10;11;12;13;14;15;16;17;18;19;20;21},{30;25;21;18;16;15;14;13;12;11;10;9;8;7;6;5;4;3;2;1;0}),0)</f>
        <v>0</v>
      </c>
      <c r="AI113" s="70"/>
      <c r="AJ113" s="69">
        <f>IF(AI113,LOOKUP(AI113,{1;2;3;4;5;6;7;8;9;10;11;12;13;14;15;16;17;18;19;20;21},{30;25;21;18;16;15;14;13;12;11;10;9;8;7;6;5;4;3;2;1;0}),0)</f>
        <v>0</v>
      </c>
      <c r="AK113" s="70"/>
      <c r="AL113" s="69">
        <f>IF(AK113,LOOKUP(AK113,{1;2;3;4;5;6;7;8;9;10;11;12;13;14;15;16;17;18;19;20;21},{15;12.5;10.5;9;8;7.5;7;6.5;6;5.5;5;4.5;4;3.5;3;2.5;2;1.5;1;0.5;0}),0)</f>
        <v>0</v>
      </c>
      <c r="AM113" s="70"/>
      <c r="AN113" s="73">
        <f>IF(AM113,LOOKUP(AM113,{1;2;3;4;5;6;7;8;9;10;11;12;13;14;15;16;17;18;19;20;21},{15;12.5;10.5;9;8;7.5;7;6.5;6;5.5;5;4.5;4;3.5;3;2.5;2;1.5;1;0.5;0}),0)</f>
        <v>0</v>
      </c>
      <c r="AO113" s="70"/>
      <c r="AP113" s="67">
        <f>IF(AO113,LOOKUP(AO113,{1;2;3;4;5;6;7;8;9;10;11;12;13;14;15;16;17;18;19;20;21},{30;25;21;18;16;15;14;13;12;11;10;9;8;7;6;5;4;3;2;1;0}),0)</f>
        <v>0</v>
      </c>
      <c r="AQ113" s="70"/>
      <c r="AR113" s="69">
        <f>IF(AQ113,LOOKUP(AQ113,{1;2;3;4;5;6;7;8;9;10;11;12;13;14;15;16;17;18;19;20;21},{30;25;21;18;16;15;14;13;12;11;10;9;8;7;6;5;4;3;2;1;0}),0)</f>
        <v>0</v>
      </c>
      <c r="AS113" s="70"/>
      <c r="AT113" s="69">
        <f>IF(AS113,LOOKUP(AS113,{1;2;3;4;5;6;7;8;9;10;11;12;13;14;15;16;17;18;19;20;21},{30;25;21;18;16;15;14;13;12;11;10;9;8;7;6;5;4;3;2;1;0}),0)</f>
        <v>0</v>
      </c>
      <c r="AU113" s="70"/>
      <c r="AV113" s="69">
        <f>IF(AU113,LOOKUP(AU113,{1;2;3;4;5;6;7;8;9;10;11;12;13;14;15;16;17;18;19;20;21},{30;25;21;18;16;15;14;13;12;11;10;9;8;7;6;5;4;3;2;1;0}),0)</f>
        <v>0</v>
      </c>
      <c r="AW113" s="70"/>
      <c r="AX113" s="74">
        <f>IF(AW113,LOOKUP(AW113,{1;2;3;4;5;6;7;8;9;10;11;12;13;14;15;16;17;18;19;20;21},{60;50;42;36;32;30;28;26;24;22;20;18;16;14;12;10;8;6;4;2;0}),0)</f>
        <v>0</v>
      </c>
      <c r="AY113" s="70"/>
      <c r="AZ113" s="71">
        <f>IF(AY113,LOOKUP(AY113,{1;2;3;4;5;6;7;8;9;10;11;12;13;14;15;16;17;18;19;20;21},{60;50;42;36;32;30;28;26;24;22;20;18;16;14;12;10;8;6;4;2;0}),0)</f>
        <v>0</v>
      </c>
      <c r="BA113" s="70"/>
      <c r="BB113" s="71">
        <f>IF(BA113,LOOKUP(BA113,{1;2;3;4;5;6;7;8;9;10;11;12;13;14;15;16;17;18;19;20;21},{60;50;42;36;32;30;28;26;24;22;20;18;16;14;12;10;8;6;4;2;0}),0)</f>
        <v>0</v>
      </c>
      <c r="BC113" s="109">
        <f t="shared" si="18"/>
        <v>0</v>
      </c>
    </row>
    <row r="114" spans="1:55" s="108" customFormat="1" ht="16" customHeight="1" x14ac:dyDescent="0.2">
      <c r="A114" s="57">
        <f t="shared" si="20"/>
        <v>102</v>
      </c>
      <c r="B114" s="78">
        <v>3535609</v>
      </c>
      <c r="C114" s="139" t="s">
        <v>522</v>
      </c>
      <c r="D114" s="125" t="s">
        <v>523</v>
      </c>
      <c r="E114" s="125" t="str">
        <f t="shared" si="21"/>
        <v>DeedraIRWIN</v>
      </c>
      <c r="F114" s="126">
        <v>2017</v>
      </c>
      <c r="G114" s="127">
        <v>1992</v>
      </c>
      <c r="H114" s="63" t="str">
        <f t="shared" si="25"/>
        <v>SR</v>
      </c>
      <c r="I114" s="64">
        <f t="shared" si="22"/>
        <v>2</v>
      </c>
      <c r="J114" s="46">
        <f t="shared" si="23"/>
        <v>0</v>
      </c>
      <c r="K114" s="65">
        <f t="shared" si="24"/>
        <v>2</v>
      </c>
      <c r="M114" s="70"/>
      <c r="N114" s="67">
        <f>IF(M114,LOOKUP(M114,{1;2;3;4;5;6;7;8;9;10;11;12;13;14;15;16;17;18;19;20;21},{30;25;21;18;16;15;14;13;12;11;10;9;8;7;6;5;4;3;2;1;0}),0)</f>
        <v>0</v>
      </c>
      <c r="O114" s="70"/>
      <c r="P114" s="69">
        <f>IF(O114,LOOKUP(O114,{1;2;3;4;5;6;7;8;9;10;11;12;13;14;15;16;17;18;19;20;21},{30;25;21;18;16;15;14;13;12;11;10;9;8;7;6;5;4;3;2;1;0}),0)</f>
        <v>0</v>
      </c>
      <c r="Q114" s="70"/>
      <c r="R114" s="67">
        <f>IF(Q114,LOOKUP(Q114,{1;2;3;4;5;6;7;8;9;10;11;12;13;14;15;16;17;18;19;20;21},{30;25;21;18;16;15;14;13;12;11;10;9;8;7;6;5;4;3;2;1;0}),0)</f>
        <v>0</v>
      </c>
      <c r="S114" s="70"/>
      <c r="T114" s="69">
        <f>IF(S114,LOOKUP(S114,{1;2;3;4;5;6;7;8;9;10;11;12;13;14;15;16;17;18;19;20;21},{30;25;21;18;16;15;14;13;12;11;10;9;8;7;6;5;4;3;2;1;0}),0)</f>
        <v>0</v>
      </c>
      <c r="U114" s="70"/>
      <c r="V114" s="71">
        <f>IF(U114,LOOKUP(U114,{1;2;3;4;5;6;7;8;9;10;11;12;13;14;15;16;17;18;19;20;21},{60;50;42;36;32;30;28;26;24;22;20;18;16;14;12;10;8;6;4;2;0}),0)</f>
        <v>0</v>
      </c>
      <c r="W114" s="70"/>
      <c r="X114" s="67">
        <f>IF(W114,LOOKUP(W114,{1;2;3;4;5;6;7;8;9;10;11;12;13;14;15;16;17;18;19;20;21},{60;50;42;36;32;30;28;26;24;22;20;18;16;14;12;10;8;6;4;2;0}),0)</f>
        <v>0</v>
      </c>
      <c r="Y114" s="70"/>
      <c r="Z114" s="71">
        <f>IF(Y114,LOOKUP(Y114,{1;2;3;4;5;6;7;8;9;10;11;12;13;14;15;16;17;18;19;20;21},{60;50;42;36;32;30;28;26;24;22;20;18;16;14;12;10;8;6;4;2;0}),0)</f>
        <v>0</v>
      </c>
      <c r="AA114" s="70"/>
      <c r="AB114" s="67">
        <f>IF(AA114,LOOKUP(AA114,{1;2;3;4;5;6;7;8;9;10;11;12;13;14;15;16;17;18;19;20;21},{60;50;42;36;32;30;28;26;24;22;20;18;16;14;12;10;8;6;4;2;0}),0)</f>
        <v>0</v>
      </c>
      <c r="AC114" s="70"/>
      <c r="AD114" s="67">
        <f>IF(AC114,LOOKUP(AC114,{1;2;3;4;5;6;7;8;9;10;11;12;13;14;15;16;17;18;19;20;21},{30;25;21;18;16;15;14;13;12;11;10;9;8;7;6;5;4;3;2;1;0}),0)</f>
        <v>0</v>
      </c>
      <c r="AE114" s="70"/>
      <c r="AF114" s="69">
        <f>IF(AE114,LOOKUP(AE114,{1;2;3;4;5;6;7;8;9;10;11;12;13;14;15;16;17;18;19;20;21},{30;25;21;18;16;15;14;13;12;11;10;9;8;7;6;5;4;3;2;1;0}),0)</f>
        <v>0</v>
      </c>
      <c r="AG114" s="70"/>
      <c r="AH114" s="67">
        <f>IF(AG114,LOOKUP(AG114,{1;2;3;4;5;6;7;8;9;10;11;12;13;14;15;16;17;18;19;20;21},{30;25;21;18;16;15;14;13;12;11;10;9;8;7;6;5;4;3;2;1;0}),0)</f>
        <v>0</v>
      </c>
      <c r="AI114" s="70"/>
      <c r="AJ114" s="69">
        <f>IF(AI114,LOOKUP(AI114,{1;2;3;4;5;6;7;8;9;10;11;12;13;14;15;16;17;18;19;20;21},{30;25;21;18;16;15;14;13;12;11;10;9;8;7;6;5;4;3;2;1;0}),0)</f>
        <v>0</v>
      </c>
      <c r="AK114" s="70"/>
      <c r="AL114" s="69">
        <f>IF(AK114,LOOKUP(AK114,{1;2;3;4;5;6;7;8;9;10;11;12;13;14;15;16;17;18;19;20;21},{15;12.5;10.5;9;8;7.5;7;6.5;6;5.5;5;4.5;4;3.5;3;2.5;2;1.5;1;0.5;0}),0)</f>
        <v>0</v>
      </c>
      <c r="AM114" s="70"/>
      <c r="AN114" s="73">
        <f>IF(AM114,LOOKUP(AM114,{1;2;3;4;5;6;7;8;9;10;11;12;13;14;15;16;17;18;19;20;21},{15;12.5;10.5;9;8;7.5;7;6.5;6;5.5;5;4.5;4;3.5;3;2.5;2;1.5;1;0.5;0}),0)</f>
        <v>0</v>
      </c>
      <c r="AO114" s="70"/>
      <c r="AP114" s="67">
        <f>IF(AO114,LOOKUP(AO114,{1;2;3;4;5;6;7;8;9;10;11;12;13;14;15;16;17;18;19;20;21},{30;25;21;18;16;15;14;13;12;11;10;9;8;7;6;5;4;3;2;1;0}),0)</f>
        <v>0</v>
      </c>
      <c r="AQ114" s="70"/>
      <c r="AR114" s="69">
        <f>IF(AQ114,LOOKUP(AQ114,{1;2;3;4;5;6;7;8;9;10;11;12;13;14;15;16;17;18;19;20;21},{30;25;21;18;16;15;14;13;12;11;10;9;8;7;6;5;4;3;2;1;0}),0)</f>
        <v>0</v>
      </c>
      <c r="AS114" s="70"/>
      <c r="AT114" s="69">
        <f>IF(AS114,LOOKUP(AS114,{1;2;3;4;5;6;7;8;9;10;11;12;13;14;15;16;17;18;19;20;21},{30;25;21;18;16;15;14;13;12;11;10;9;8;7;6;5;4;3;2;1;0}),0)</f>
        <v>0</v>
      </c>
      <c r="AU114" s="72">
        <v>19</v>
      </c>
      <c r="AV114" s="69">
        <f>IF(AU114,LOOKUP(AU114,{1;2;3;4;5;6;7;8;9;10;11;12;13;14;15;16;17;18;19;20;21},{30;25;21;18;16;15;14;13;12;11;10;9;8;7;6;5;4;3;2;1;0}),0)</f>
        <v>2</v>
      </c>
      <c r="AW114" s="70"/>
      <c r="AX114" s="74">
        <f>IF(AW114,LOOKUP(AW114,{1;2;3;4;5;6;7;8;9;10;11;12;13;14;15;16;17;18;19;20;21},{60;50;42;36;32;30;28;26;24;22;20;18;16;14;12;10;8;6;4;2;0}),0)</f>
        <v>0</v>
      </c>
      <c r="AY114" s="70"/>
      <c r="AZ114" s="71">
        <f>IF(AY114,LOOKUP(AY114,{1;2;3;4;5;6;7;8;9;10;11;12;13;14;15;16;17;18;19;20;21},{60;50;42;36;32;30;28;26;24;22;20;18;16;14;12;10;8;6;4;2;0}),0)</f>
        <v>0</v>
      </c>
      <c r="BA114" s="70"/>
      <c r="BB114" s="71">
        <f>IF(BA114,LOOKUP(BA114,{1;2;3;4;5;6;7;8;9;10;11;12;13;14;15;16;17;18;19;20;21},{60;50;42;36;32;30;28;26;24;22;20;18;16;14;12;10;8;6;4;2;0}),0)</f>
        <v>0</v>
      </c>
      <c r="BC114" s="109">
        <f t="shared" si="18"/>
        <v>0</v>
      </c>
    </row>
    <row r="115" spans="1:55" s="108" customFormat="1" ht="16" customHeight="1" x14ac:dyDescent="0.2">
      <c r="A115" s="57">
        <f t="shared" si="20"/>
        <v>102</v>
      </c>
      <c r="B115" s="321">
        <v>3426083</v>
      </c>
      <c r="C115" s="139" t="s">
        <v>524</v>
      </c>
      <c r="D115" s="125" t="s">
        <v>525</v>
      </c>
      <c r="E115" s="125" t="str">
        <f t="shared" si="21"/>
        <v>AneJOHNSON</v>
      </c>
      <c r="F115" s="126">
        <v>2017</v>
      </c>
      <c r="G115" s="127"/>
      <c r="H115" s="63" t="str">
        <f t="shared" si="25"/>
        <v/>
      </c>
      <c r="I115" s="64">
        <f t="shared" si="22"/>
        <v>2</v>
      </c>
      <c r="J115" s="46">
        <f t="shared" si="23"/>
        <v>0</v>
      </c>
      <c r="K115" s="65">
        <f t="shared" si="24"/>
        <v>2</v>
      </c>
      <c r="M115" s="70"/>
      <c r="N115" s="67">
        <f>IF(M115,LOOKUP(M115,{1;2;3;4;5;6;7;8;9;10;11;12;13;14;15;16;17;18;19;20;21},{30;25;21;18;16;15;14;13;12;11;10;9;8;7;6;5;4;3;2;1;0}),0)</f>
        <v>0</v>
      </c>
      <c r="O115" s="70"/>
      <c r="P115" s="69">
        <f>IF(O115,LOOKUP(O115,{1;2;3;4;5;6;7;8;9;10;11;12;13;14;15;16;17;18;19;20;21},{30;25;21;18;16;15;14;13;12;11;10;9;8;7;6;5;4;3;2;1;0}),0)</f>
        <v>0</v>
      </c>
      <c r="Q115" s="70"/>
      <c r="R115" s="67">
        <f>IF(Q115,LOOKUP(Q115,{1;2;3;4;5;6;7;8;9;10;11;12;13;14;15;16;17;18;19;20;21},{30;25;21;18;16;15;14;13;12;11;10;9;8;7;6;5;4;3;2;1;0}),0)</f>
        <v>0</v>
      </c>
      <c r="S115" s="70"/>
      <c r="T115" s="69">
        <f>IF(S115,LOOKUP(S115,{1;2;3;4;5;6;7;8;9;10;11;12;13;14;15;16;17;18;19;20;21},{30;25;21;18;16;15;14;13;12;11;10;9;8;7;6;5;4;3;2;1;0}),0)</f>
        <v>0</v>
      </c>
      <c r="U115" s="70"/>
      <c r="V115" s="71">
        <f>IF(U115,LOOKUP(U115,{1;2;3;4;5;6;7;8;9;10;11;12;13;14;15;16;17;18;19;20;21},{60;50;42;36;32;30;28;26;24;22;20;18;16;14;12;10;8;6;4;2;0}),0)</f>
        <v>0</v>
      </c>
      <c r="W115" s="70"/>
      <c r="X115" s="67">
        <f>IF(W115,LOOKUP(W115,{1;2;3;4;5;6;7;8;9;10;11;12;13;14;15;16;17;18;19;20;21},{60;50;42;36;32;30;28;26;24;22;20;18;16;14;12;10;8;6;4;2;0}),0)</f>
        <v>0</v>
      </c>
      <c r="Y115" s="72">
        <v>20</v>
      </c>
      <c r="Z115" s="71">
        <f>IF(Y115,LOOKUP(Y115,{1;2;3;4;5;6;7;8;9;10;11;12;13;14;15;16;17;18;19;20;21},{60;50;42;36;32;30;28;26;24;22;20;18;16;14;12;10;8;6;4;2;0}),0)</f>
        <v>2</v>
      </c>
      <c r="AA115" s="70"/>
      <c r="AB115" s="67">
        <f>IF(AA115,LOOKUP(AA115,{1;2;3;4;5;6;7;8;9;10;11;12;13;14;15;16;17;18;19;20;21},{60;50;42;36;32;30;28;26;24;22;20;18;16;14;12;10;8;6;4;2;0}),0)</f>
        <v>0</v>
      </c>
      <c r="AC115" s="70"/>
      <c r="AD115" s="67">
        <f>IF(AC115,LOOKUP(AC115,{1;2;3;4;5;6;7;8;9;10;11;12;13;14;15;16;17;18;19;20;21},{30;25;21;18;16;15;14;13;12;11;10;9;8;7;6;5;4;3;2;1;0}),0)</f>
        <v>0</v>
      </c>
      <c r="AE115" s="70"/>
      <c r="AF115" s="69">
        <f>IF(AE115,LOOKUP(AE115,{1;2;3;4;5;6;7;8;9;10;11;12;13;14;15;16;17;18;19;20;21},{30;25;21;18;16;15;14;13;12;11;10;9;8;7;6;5;4;3;2;1;0}),0)</f>
        <v>0</v>
      </c>
      <c r="AG115" s="70"/>
      <c r="AH115" s="67">
        <f>IF(AG115,LOOKUP(AG115,{1;2;3;4;5;6;7;8;9;10;11;12;13;14;15;16;17;18;19;20;21},{30;25;21;18;16;15;14;13;12;11;10;9;8;7;6;5;4;3;2;1;0}),0)</f>
        <v>0</v>
      </c>
      <c r="AI115" s="70"/>
      <c r="AJ115" s="69">
        <f>IF(AI115,LOOKUP(AI115,{1;2;3;4;5;6;7;8;9;10;11;12;13;14;15;16;17;18;19;20;21},{30;25;21;18;16;15;14;13;12;11;10;9;8;7;6;5;4;3;2;1;0}),0)</f>
        <v>0</v>
      </c>
      <c r="AK115" s="70"/>
      <c r="AL115" s="69">
        <f>IF(AK115,LOOKUP(AK115,{1;2;3;4;5;6;7;8;9;10;11;12;13;14;15;16;17;18;19;20;21},{15;12.5;10.5;9;8;7.5;7;6.5;6;5.5;5;4.5;4;3.5;3;2.5;2;1.5;1;0.5;0}),0)</f>
        <v>0</v>
      </c>
      <c r="AM115" s="70"/>
      <c r="AN115" s="73">
        <f>IF(AM115,LOOKUP(AM115,{1;2;3;4;5;6;7;8;9;10;11;12;13;14;15;16;17;18;19;20;21},{15;12.5;10.5;9;8;7.5;7;6.5;6;5.5;5;4.5;4;3.5;3;2.5;2;1.5;1;0.5;0}),0)</f>
        <v>0</v>
      </c>
      <c r="AO115" s="70"/>
      <c r="AP115" s="67">
        <f>IF(AO115,LOOKUP(AO115,{1;2;3;4;5;6;7;8;9;10;11;12;13;14;15;16;17;18;19;20;21},{30;25;21;18;16;15;14;13;12;11;10;9;8;7;6;5;4;3;2;1;0}),0)</f>
        <v>0</v>
      </c>
      <c r="AQ115" s="70"/>
      <c r="AR115" s="69">
        <f>IF(AQ115,LOOKUP(AQ115,{1;2;3;4;5;6;7;8;9;10;11;12;13;14;15;16;17;18;19;20;21},{30;25;21;18;16;15;14;13;12;11;10;9;8;7;6;5;4;3;2;1;0}),0)</f>
        <v>0</v>
      </c>
      <c r="AS115" s="70"/>
      <c r="AT115" s="69">
        <f>IF(AS115,LOOKUP(AS115,{1;2;3;4;5;6;7;8;9;10;11;12;13;14;15;16;17;18;19;20;21},{30;25;21;18;16;15;14;13;12;11;10;9;8;7;6;5;4;3;2;1;0}),0)</f>
        <v>0</v>
      </c>
      <c r="AU115" s="70"/>
      <c r="AV115" s="69">
        <f>IF(AU115,LOOKUP(AU115,{1;2;3;4;5;6;7;8;9;10;11;12;13;14;15;16;17;18;19;20;21},{30;25;21;18;16;15;14;13;12;11;10;9;8;7;6;5;4;3;2;1;0}),0)</f>
        <v>0</v>
      </c>
      <c r="AW115" s="70"/>
      <c r="AX115" s="74">
        <f>IF(AW115,LOOKUP(AW115,{1;2;3;4;5;6;7;8;9;10;11;12;13;14;15;16;17;18;19;20;21},{60;50;42;36;32;30;28;26;24;22;20;18;16;14;12;10;8;6;4;2;0}),0)</f>
        <v>0</v>
      </c>
      <c r="AY115" s="70"/>
      <c r="AZ115" s="71">
        <f>IF(AY115,LOOKUP(AY115,{1;2;3;4;5;6;7;8;9;10;11;12;13;14;15;16;17;18;19;20;21},{60;50;42;36;32;30;28;26;24;22;20;18;16;14;12;10;8;6;4;2;0}),0)</f>
        <v>0</v>
      </c>
      <c r="BA115" s="70"/>
      <c r="BB115" s="71">
        <f>IF(BA115,LOOKUP(BA115,{1;2;3;4;5;6;7;8;9;10;11;12;13;14;15;16;17;18;19;20;21},{60;50;42;36;32;30;28;26;24;22;20;18;16;14;12;10;8;6;4;2;0}),0)</f>
        <v>0</v>
      </c>
      <c r="BC115" s="109">
        <f t="shared" si="18"/>
        <v>2</v>
      </c>
    </row>
    <row r="116" spans="1:55" s="108" customFormat="1" ht="16" customHeight="1" x14ac:dyDescent="0.2">
      <c r="A116" s="57">
        <f t="shared" si="20"/>
        <v>102</v>
      </c>
      <c r="B116" s="58"/>
      <c r="C116" s="63" t="s">
        <v>526</v>
      </c>
      <c r="D116" s="125" t="s">
        <v>527</v>
      </c>
      <c r="E116" s="125" t="str">
        <f t="shared" si="21"/>
        <v>MeganMcTabish</v>
      </c>
      <c r="F116" s="134"/>
      <c r="G116" s="127"/>
      <c r="H116" s="63" t="str">
        <f t="shared" si="25"/>
        <v/>
      </c>
      <c r="I116" s="64">
        <f t="shared" si="22"/>
        <v>2</v>
      </c>
      <c r="J116" s="46">
        <f t="shared" si="23"/>
        <v>0</v>
      </c>
      <c r="K116" s="65">
        <f t="shared" si="24"/>
        <v>2</v>
      </c>
      <c r="M116" s="70"/>
      <c r="N116" s="67">
        <f>IF(M116,LOOKUP(M116,{1;2;3;4;5;6;7;8;9;10;11;12;13;14;15;16;17;18;19;20;21},{30;25;21;18;16;15;14;13;12;11;10;9;8;7;6;5;4;3;2;1;0}),0)</f>
        <v>0</v>
      </c>
      <c r="O116" s="70"/>
      <c r="P116" s="69">
        <f>IF(O116,LOOKUP(O116,{1;2;3;4;5;6;7;8;9;10;11;12;13;14;15;16;17;18;19;20;21},{30;25;21;18;16;15;14;13;12;11;10;9;8;7;6;5;4;3;2;1;0}),0)</f>
        <v>0</v>
      </c>
      <c r="Q116" s="70"/>
      <c r="R116" s="67">
        <f>IF(Q116,LOOKUP(Q116,{1;2;3;4;5;6;7;8;9;10;11;12;13;14;15;16;17;18;19;20;21},{30;25;21;18;16;15;14;13;12;11;10;9;8;7;6;5;4;3;2;1;0}),0)</f>
        <v>0</v>
      </c>
      <c r="S116" s="70"/>
      <c r="T116" s="69">
        <f>IF(S116,LOOKUP(S116,{1;2;3;4;5;6;7;8;9;10;11;12;13;14;15;16;17;18;19;20;21},{30;25;21;18;16;15;14;13;12;11;10;9;8;7;6;5;4;3;2;1;0}),0)</f>
        <v>0</v>
      </c>
      <c r="U116" s="70"/>
      <c r="V116" s="71">
        <f>IF(U116,LOOKUP(U116,{1;2;3;4;5;6;7;8;9;10;11;12;13;14;15;16;17;18;19;20;21},{60;50;42;36;32;30;28;26;24;22;20;18;16;14;12;10;8;6;4;2;0}),0)</f>
        <v>0</v>
      </c>
      <c r="W116" s="70"/>
      <c r="X116" s="67">
        <f>IF(W116,LOOKUP(W116,{1;2;3;4;5;6;7;8;9;10;11;12;13;14;15;16;17;18;19;20;21},{60;50;42;36;32;30;28;26;24;22;20;18;16;14;12;10;8;6;4;2;0}),0)</f>
        <v>0</v>
      </c>
      <c r="Y116" s="70"/>
      <c r="Z116" s="71">
        <f>IF(Y116,LOOKUP(Y116,{1;2;3;4;5;6;7;8;9;10;11;12;13;14;15;16;17;18;19;20;21},{60;50;42;36;32;30;28;26;24;22;20;18;16;14;12;10;8;6;4;2;0}),0)</f>
        <v>0</v>
      </c>
      <c r="AA116" s="70"/>
      <c r="AB116" s="67">
        <f>IF(AA116,LOOKUP(AA116,{1;2;3;4;5;6;7;8;9;10;11;12;13;14;15;16;17;18;19;20;21},{60;50;42;36;32;30;28;26;24;22;20;18;16;14;12;10;8;6;4;2;0}),0)</f>
        <v>0</v>
      </c>
      <c r="AC116" s="70"/>
      <c r="AD116" s="67">
        <f>IF(AC116,LOOKUP(AC116,{1;2;3;4;5;6;7;8;9;10;11;12;13;14;15;16;17;18;19;20;21},{30;25;21;18;16;15;14;13;12;11;10;9;8;7;6;5;4;3;2;1;0}),0)</f>
        <v>0</v>
      </c>
      <c r="AE116" s="70"/>
      <c r="AF116" s="69">
        <f>IF(AE116,LOOKUP(AE116,{1;2;3;4;5;6;7;8;9;10;11;12;13;14;15;16;17;18;19;20;21},{30;25;21;18;16;15;14;13;12;11;10;9;8;7;6;5;4;3;2;1;0}),0)</f>
        <v>0</v>
      </c>
      <c r="AG116" s="70"/>
      <c r="AH116" s="67">
        <f>IF(AG116,LOOKUP(AG116,{1;2;3;4;5;6;7;8;9;10;11;12;13;14;15;16;17;18;19;20;21},{30;25;21;18;16;15;14;13;12;11;10;9;8;7;6;5;4;3;2;1;0}),0)</f>
        <v>0</v>
      </c>
      <c r="AI116" s="72">
        <v>20</v>
      </c>
      <c r="AJ116" s="69">
        <f>IF(AI116,LOOKUP(AI116,{1;2;3;4;5;6;7;8;9;10;11;12;13;14;15;16;17;18;19;20;21},{30;25;21;18;16;15;14;13;12;11;10;9;8;7;6;5;4;3;2;1;0}),0)</f>
        <v>1</v>
      </c>
      <c r="AK116" s="70"/>
      <c r="AL116" s="69">
        <f>IF(AK116,LOOKUP(AK116,{1;2;3;4;5;6;7;8;9;10;11;12;13;14;15;16;17;18;19;20;21},{15;12.5;10.5;9;8;7.5;7;6.5;6;5.5;5;4.5;4;3.5;3;2.5;2;1.5;1;0.5;0}),0)</f>
        <v>0</v>
      </c>
      <c r="AM116" s="72">
        <v>19</v>
      </c>
      <c r="AN116" s="73">
        <f>IF(AM116,LOOKUP(AM116,{1;2;3;4;5;6;7;8;9;10;11;12;13;14;15;16;17;18;19;20;21},{15;12.5;10.5;9;8;7.5;7;6.5;6;5.5;5;4.5;4;3.5;3;2.5;2;1.5;1;0.5;0}),0)</f>
        <v>1</v>
      </c>
      <c r="AO116" s="70"/>
      <c r="AP116" s="67">
        <f>IF(AO116,LOOKUP(AO116,{1;2;3;4;5;6;7;8;9;10;11;12;13;14;15;16;17;18;19;20;21},{30;25;21;18;16;15;14;13;12;11;10;9;8;7;6;5;4;3;2;1;0}),0)</f>
        <v>0</v>
      </c>
      <c r="AQ116" s="70"/>
      <c r="AR116" s="69">
        <f>IF(AQ116,LOOKUP(AQ116,{1;2;3;4;5;6;7;8;9;10;11;12;13;14;15;16;17;18;19;20;21},{30;25;21;18;16;15;14;13;12;11;10;9;8;7;6;5;4;3;2;1;0}),0)</f>
        <v>0</v>
      </c>
      <c r="AS116" s="70"/>
      <c r="AT116" s="69">
        <f>IF(AS116,LOOKUP(AS116,{1;2;3;4;5;6;7;8;9;10;11;12;13;14;15;16;17;18;19;20;21},{30;25;21;18;16;15;14;13;12;11;10;9;8;7;6;5;4;3;2;1;0}),0)</f>
        <v>0</v>
      </c>
      <c r="AU116" s="70"/>
      <c r="AV116" s="69">
        <f>IF(AU116,LOOKUP(AU116,{1;2;3;4;5;6;7;8;9;10;11;12;13;14;15;16;17;18;19;20;21},{30;25;21;18;16;15;14;13;12;11;10;9;8;7;6;5;4;3;2;1;0}),0)</f>
        <v>0</v>
      </c>
      <c r="AW116" s="70"/>
      <c r="AX116" s="74">
        <f>IF(AW116,LOOKUP(AW116,{1;2;3;4;5;6;7;8;9;10;11;12;13;14;15;16;17;18;19;20;21},{60;50;42;36;32;30;28;26;24;22;20;18;16;14;12;10;8;6;4;2;0}),0)</f>
        <v>0</v>
      </c>
      <c r="AY116" s="70"/>
      <c r="AZ116" s="71">
        <f>IF(AY116,LOOKUP(AY116,{1;2;3;4;5;6;7;8;9;10;11;12;13;14;15;16;17;18;19;20;21},{60;50;42;36;32;30;28;26;24;22;20;18;16;14;12;10;8;6;4;2;0}),0)</f>
        <v>0</v>
      </c>
      <c r="BA116" s="70"/>
      <c r="BB116" s="71">
        <f>IF(BA116,LOOKUP(BA116,{1;2;3;4;5;6;7;8;9;10;11;12;13;14;15;16;17;18;19;20;21},{60;50;42;36;32;30;28;26;24;22;20;18;16;14;12;10;8;6;4;2;0}),0)</f>
        <v>0</v>
      </c>
      <c r="BC116" s="109">
        <f t="shared" si="18"/>
        <v>0</v>
      </c>
    </row>
    <row r="117" spans="1:55" s="108" customFormat="1" ht="16" customHeight="1" x14ac:dyDescent="0.2">
      <c r="A117" s="57">
        <f t="shared" si="20"/>
        <v>102</v>
      </c>
      <c r="B117" s="58">
        <v>3535693</v>
      </c>
      <c r="C117" s="63" t="s">
        <v>369</v>
      </c>
      <c r="D117" s="125" t="s">
        <v>528</v>
      </c>
      <c r="E117" s="125" t="str">
        <f t="shared" si="21"/>
        <v>HannahRUDD</v>
      </c>
      <c r="F117" s="126">
        <v>2017</v>
      </c>
      <c r="G117" s="128"/>
      <c r="H117" s="58"/>
      <c r="I117" s="64">
        <f t="shared" si="22"/>
        <v>2</v>
      </c>
      <c r="J117" s="46">
        <f t="shared" si="23"/>
        <v>2</v>
      </c>
      <c r="K117" s="65">
        <f t="shared" si="24"/>
        <v>0</v>
      </c>
      <c r="M117" s="70"/>
      <c r="N117" s="67">
        <f>IF(M117,LOOKUP(M117,{1;2;3;4;5;6;7;8;9;10;11;12;13;14;15;16;17;18;19;20;21},{30;25;21;18;16;15;14;13;12;11;10;9;8;7;6;5;4;3;2;1;0}),0)</f>
        <v>0</v>
      </c>
      <c r="O117" s="70"/>
      <c r="P117" s="69">
        <f>IF(O117,LOOKUP(O117,{1;2;3;4;5;6;7;8;9;10;11;12;13;14;15;16;17;18;19;20;21},{30;25;21;18;16;15;14;13;12;11;10;9;8;7;6;5;4;3;2;1;0}),0)</f>
        <v>0</v>
      </c>
      <c r="Q117" s="70"/>
      <c r="R117" s="67">
        <f>IF(Q117,LOOKUP(Q117,{1;2;3;4;5;6;7;8;9;10;11;12;13;14;15;16;17;18;19;20;21},{30;25;21;18;16;15;14;13;12;11;10;9;8;7;6;5;4;3;2;1;0}),0)</f>
        <v>0</v>
      </c>
      <c r="S117" s="70"/>
      <c r="T117" s="69">
        <f>IF(S117,LOOKUP(S117,{1;2;3;4;5;6;7;8;9;10;11;12;13;14;15;16;17;18;19;20;21},{30;25;21;18;16;15;14;13;12;11;10;9;8;7;6;5;4;3;2;1;0}),0)</f>
        <v>0</v>
      </c>
      <c r="U117" s="70"/>
      <c r="V117" s="71">
        <f>IF(U117,LOOKUP(U117,{1;2;3;4;5;6;7;8;9;10;11;12;13;14;15;16;17;18;19;20;21},{60;50;42;36;32;30;28;26;24;22;20;18;16;14;12;10;8;6;4;2;0}),0)</f>
        <v>0</v>
      </c>
      <c r="W117" s="72">
        <v>20</v>
      </c>
      <c r="X117" s="67">
        <f>IF(W117,LOOKUP(W117,{1;2;3;4;5;6;7;8;9;10;11;12;13;14;15;16;17;18;19;20;21},{60;50;42;36;32;30;28;26;24;22;20;18;16;14;12;10;8;6;4;2;0}),0)</f>
        <v>2</v>
      </c>
      <c r="Y117" s="70"/>
      <c r="Z117" s="71">
        <f>IF(Y117,LOOKUP(Y117,{1;2;3;4;5;6;7;8;9;10;11;12;13;14;15;16;17;18;19;20;21},{60;50;42;36;32;30;28;26;24;22;20;18;16;14;12;10;8;6;4;2;0}),0)</f>
        <v>0</v>
      </c>
      <c r="AA117" s="70"/>
      <c r="AB117" s="67">
        <f>IF(AA117,LOOKUP(AA117,{1;2;3;4;5;6;7;8;9;10;11;12;13;14;15;16;17;18;19;20;21},{60;50;42;36;32;30;28;26;24;22;20;18;16;14;12;10;8;6;4;2;0}),0)</f>
        <v>0</v>
      </c>
      <c r="AC117" s="70"/>
      <c r="AD117" s="67">
        <f>IF(AC117,LOOKUP(AC117,{1;2;3;4;5;6;7;8;9;10;11;12;13;14;15;16;17;18;19;20;21},{30;25;21;18;16;15;14;13;12;11;10;9;8;7;6;5;4;3;2;1;0}),0)</f>
        <v>0</v>
      </c>
      <c r="AE117" s="70"/>
      <c r="AF117" s="69">
        <f>IF(AE117,LOOKUP(AE117,{1;2;3;4;5;6;7;8;9;10;11;12;13;14;15;16;17;18;19;20;21},{30;25;21;18;16;15;14;13;12;11;10;9;8;7;6;5;4;3;2;1;0}),0)</f>
        <v>0</v>
      </c>
      <c r="AG117" s="70"/>
      <c r="AH117" s="67">
        <f>IF(AG117,LOOKUP(AG117,{1;2;3;4;5;6;7;8;9;10;11;12;13;14;15;16;17;18;19;20;21},{30;25;21;18;16;15;14;13;12;11;10;9;8;7;6;5;4;3;2;1;0}),0)</f>
        <v>0</v>
      </c>
      <c r="AI117" s="70"/>
      <c r="AJ117" s="69">
        <f>IF(AI117,LOOKUP(AI117,{1;2;3;4;5;6;7;8;9;10;11;12;13;14;15;16;17;18;19;20;21},{30;25;21;18;16;15;14;13;12;11;10;9;8;7;6;5;4;3;2;1;0}),0)</f>
        <v>0</v>
      </c>
      <c r="AK117" s="70"/>
      <c r="AL117" s="69">
        <f>IF(AK117,LOOKUP(AK117,{1;2;3;4;5;6;7;8;9;10;11;12;13;14;15;16;17;18;19;20;21},{15;12.5;10.5;9;8;7.5;7;6.5;6;5.5;5;4.5;4;3.5;3;2.5;2;1.5;1;0.5;0}),0)</f>
        <v>0</v>
      </c>
      <c r="AM117" s="70"/>
      <c r="AN117" s="73">
        <f>IF(AM117,LOOKUP(AM117,{1;2;3;4;5;6;7;8;9;10;11;12;13;14;15;16;17;18;19;20;21},{15;12.5;10.5;9;8;7.5;7;6.5;6;5.5;5;4.5;4;3.5;3;2.5;2;1.5;1;0.5;0}),0)</f>
        <v>0</v>
      </c>
      <c r="AO117" s="70"/>
      <c r="AP117" s="67">
        <f>IF(AO117,LOOKUP(AO117,{1;2;3;4;5;6;7;8;9;10;11;12;13;14;15;16;17;18;19;20;21},{30;25;21;18;16;15;14;13;12;11;10;9;8;7;6;5;4;3;2;1;0}),0)</f>
        <v>0</v>
      </c>
      <c r="AQ117" s="70"/>
      <c r="AR117" s="69">
        <f>IF(AQ117,LOOKUP(AQ117,{1;2;3;4;5;6;7;8;9;10;11;12;13;14;15;16;17;18;19;20;21},{30;25;21;18;16;15;14;13;12;11;10;9;8;7;6;5;4;3;2;1;0}),0)</f>
        <v>0</v>
      </c>
      <c r="AS117" s="70"/>
      <c r="AT117" s="69">
        <f>IF(AS117,LOOKUP(AS117,{1;2;3;4;5;6;7;8;9;10;11;12;13;14;15;16;17;18;19;20;21},{30;25;21;18;16;15;14;13;12;11;10;9;8;7;6;5;4;3;2;1;0}),0)</f>
        <v>0</v>
      </c>
      <c r="AU117" s="70"/>
      <c r="AV117" s="69">
        <f>IF(AU117,LOOKUP(AU117,{1;2;3;4;5;6;7;8;9;10;11;12;13;14;15;16;17;18;19;20;21},{30;25;21;18;16;15;14;13;12;11;10;9;8;7;6;5;4;3;2;1;0}),0)</f>
        <v>0</v>
      </c>
      <c r="AW117" s="70"/>
      <c r="AX117" s="74">
        <f>IF(AW117,LOOKUP(AW117,{1;2;3;4;5;6;7;8;9;10;11;12;13;14;15;16;17;18;19;20;21},{60;50;42;36;32;30;28;26;24;22;20;18;16;14;12;10;8;6;4;2;0}),0)</f>
        <v>0</v>
      </c>
      <c r="AY117" s="70"/>
      <c r="AZ117" s="71">
        <f>IF(AY117,LOOKUP(AY117,{1;2;3;4;5;6;7;8;9;10;11;12;13;14;15;16;17;18;19;20;21},{60;50;42;36;32;30;28;26;24;22;20;18;16;14;12;10;8;6;4;2;0}),0)</f>
        <v>0</v>
      </c>
      <c r="BA117" s="70"/>
      <c r="BB117" s="71">
        <f>IF(BA117,LOOKUP(BA117,{1;2;3;4;5;6;7;8;9;10;11;12;13;14;15;16;17;18;19;20;21},{60;50;42;36;32;30;28;26;24;22;20;18;16;14;12;10;8;6;4;2;0}),0)</f>
        <v>0</v>
      </c>
      <c r="BC117" s="109">
        <f t="shared" si="18"/>
        <v>2</v>
      </c>
    </row>
    <row r="118" spans="1:55" s="108" customFormat="1" ht="16" customHeight="1" x14ac:dyDescent="0.2">
      <c r="A118" s="57">
        <f t="shared" si="20"/>
        <v>102</v>
      </c>
      <c r="B118" s="58">
        <v>3105236</v>
      </c>
      <c r="C118" s="63" t="s">
        <v>401</v>
      </c>
      <c r="D118" s="63" t="s">
        <v>630</v>
      </c>
      <c r="E118" s="125" t="str">
        <f t="shared" si="21"/>
        <v>AnnikaRICHARDSON</v>
      </c>
      <c r="F118" s="62">
        <v>2017</v>
      </c>
      <c r="G118" s="108">
        <v>1998</v>
      </c>
      <c r="H118" s="63" t="str">
        <f t="shared" ref="H118:H139" si="26">IF(ISBLANK(G118),"",IF(G118&gt;1994.9,"U23","SR"))</f>
        <v>U23</v>
      </c>
      <c r="I118" s="64">
        <f t="shared" si="22"/>
        <v>2</v>
      </c>
      <c r="J118" s="46">
        <f t="shared" si="23"/>
        <v>2</v>
      </c>
      <c r="K118" s="65">
        <f t="shared" si="24"/>
        <v>0</v>
      </c>
      <c r="M118" s="70"/>
      <c r="N118" s="67">
        <f>IF(M118,LOOKUP(M118,{1;2;3;4;5;6;7;8;9;10;11;12;13;14;15;16;17;18;19;20;21},{30;25;21;18;16;15;14;13;12;11;10;9;8;7;6;5;4;3;2;1;0}),0)</f>
        <v>0</v>
      </c>
      <c r="O118" s="70"/>
      <c r="P118" s="69">
        <f>IF(O118,LOOKUP(O118,{1;2;3;4;5;6;7;8;9;10;11;12;13;14;15;16;17;18;19;20;21},{30;25;21;18;16;15;14;13;12;11;10;9;8;7;6;5;4;3;2;1;0}),0)</f>
        <v>0</v>
      </c>
      <c r="Q118" s="70"/>
      <c r="R118" s="67">
        <f>IF(Q118,LOOKUP(Q118,{1;2;3;4;5;6;7;8;9;10;11;12;13;14;15;16;17;18;19;20;21},{30;25;21;18;16;15;14;13;12;11;10;9;8;7;6;5;4;3;2;1;0}),0)</f>
        <v>0</v>
      </c>
      <c r="S118" s="70"/>
      <c r="T118" s="69">
        <f>IF(S118,LOOKUP(S118,{1;2;3;4;5;6;7;8;9;10;11;12;13;14;15;16;17;18;19;20;21},{30;25;21;18;16;15;14;13;12;11;10;9;8;7;6;5;4;3;2;1;0}),0)</f>
        <v>0</v>
      </c>
      <c r="U118" s="70"/>
      <c r="V118" s="71">
        <f>IF(U118,LOOKUP(U118,{1;2;3;4;5;6;7;8;9;10;11;12;13;14;15;16;17;18;19;20;21},{60;50;42;36;32;30;28;26;24;22;20;18;16;14;12;10;8;6;4;2;0}),0)</f>
        <v>0</v>
      </c>
      <c r="W118" s="70"/>
      <c r="X118" s="67">
        <f>IF(W118,LOOKUP(W118,{1;2;3;4;5;6;7;8;9;10;11;12;13;14;15;16;17;18;19;20;21},{60;50;42;36;32;30;28;26;24;22;20;18;16;14;12;10;8;6;4;2;0}),0)</f>
        <v>0</v>
      </c>
      <c r="Y118" s="70"/>
      <c r="Z118" s="71">
        <f>IF(Y118,LOOKUP(Y118,{1;2;3;4;5;6;7;8;9;10;11;12;13;14;15;16;17;18;19;20;21},{60;50;42;36;32;30;28;26;24;22;20;18;16;14;12;10;8;6;4;2;0}),0)</f>
        <v>0</v>
      </c>
      <c r="AA118" s="70"/>
      <c r="AB118" s="67">
        <f>IF(AA118,LOOKUP(AA118,{1;2;3;4;5;6;7;8;9;10;11;12;13;14;15;16;17;18;19;20;21},{60;50;42;36;32;30;28;26;24;22;20;18;16;14;12;10;8;6;4;2;0}),0)</f>
        <v>0</v>
      </c>
      <c r="AC118" s="70"/>
      <c r="AD118" s="67">
        <f>IF(AC118,LOOKUP(AC118,{1;2;3;4;5;6;7;8;9;10;11;12;13;14;15;16;17;18;19;20;21},{30;25;21;18;16;15;14;13;12;11;10;9;8;7;6;5;4;3;2;1;0}),0)</f>
        <v>0</v>
      </c>
      <c r="AE118" s="70"/>
      <c r="AF118" s="69">
        <f>IF(AE118,LOOKUP(AE118,{1;2;3;4;5;6;7;8;9;10;11;12;13;14;15;16;17;18;19;20;21},{30;25;21;18;16;15;14;13;12;11;10;9;8;7;6;5;4;3;2;1;0}),0)</f>
        <v>0</v>
      </c>
      <c r="AG118" s="70"/>
      <c r="AH118" s="67">
        <f>IF(AG118,LOOKUP(AG118,{1;2;3;4;5;6;7;8;9;10;11;12;13;14;15;16;17;18;19;20;21},{30;25;21;18;16;15;14;13;12;11;10;9;8;7;6;5;4;3;2;1;0}),0)</f>
        <v>0</v>
      </c>
      <c r="AI118" s="70"/>
      <c r="AJ118" s="69">
        <f>IF(AI118,LOOKUP(AI118,{1;2;3;4;5;6;7;8;9;10;11;12;13;14;15;16;17;18;19;20;21},{30;25;21;18;16;15;14;13;12;11;10;9;8;7;6;5;4;3;2;1;0}),0)</f>
        <v>0</v>
      </c>
      <c r="AK118" s="70"/>
      <c r="AL118" s="69">
        <f>IF(AK118,LOOKUP(AK118,{1;2;3;4;5;6;7;8;9;10;11;12;13;14;15;16;17;18;19;20;21},{15;12.5;10.5;9;8;7.5;7;6.5;6;5.5;5;4.5;4;3.5;3;2.5;2;1.5;1;0.5;0}),0)</f>
        <v>0</v>
      </c>
      <c r="AM118" s="70"/>
      <c r="AN118" s="73">
        <f>IF(AM118,LOOKUP(AM118,{1;2;3;4;5;6;7;8;9;10;11;12;13;14;15;16;17;18;19;20;21},{15;12.5;10.5;9;8;7.5;7;6.5;6;5.5;5;4.5;4;3.5;3;2.5;2;1.5;1;0.5;0}),0)</f>
        <v>0</v>
      </c>
      <c r="AO118" s="70"/>
      <c r="AP118" s="67">
        <f>IF(AO118,LOOKUP(AO118,{1;2;3;4;5;6;7;8;9;10;11;12;13;14;15;16;17;18;19;20;21},{30;25;21;18;16;15;14;13;12;11;10;9;8;7;6;5;4;3;2;1;0}),0)</f>
        <v>0</v>
      </c>
      <c r="AQ118" s="70"/>
      <c r="AR118" s="69">
        <f>IF(AQ118,LOOKUP(AQ118,{1;2;3;4;5;6;7;8;9;10;11;12;13;14;15;16;17;18;19;20;21},{30;25;21;18;16;15;14;13;12;11;10;9;8;7;6;5;4;3;2;1;0}),0)</f>
        <v>0</v>
      </c>
      <c r="AS118" s="70"/>
      <c r="AT118" s="69">
        <f>IF(AS118,LOOKUP(AS118,{1;2;3;4;5;6;7;8;9;10;11;12;13;14;15;16;17;18;19;20;21},{30;25;21;18;16;15;14;13;12;11;10;9;8;7;6;5;4;3;2;1;0}),0)</f>
        <v>0</v>
      </c>
      <c r="AU118" s="70"/>
      <c r="AV118" s="69">
        <f>IF(AU118,LOOKUP(AU118,{1;2;3;4;5;6;7;8;9;10;11;12;13;14;15;16;17;18;19;20;21},{30;25;21;18;16;15;14;13;12;11;10;9;8;7;6;5;4;3;2;1;0}),0)</f>
        <v>0</v>
      </c>
      <c r="AW118" s="70">
        <v>20</v>
      </c>
      <c r="AX118" s="74">
        <f>IF(AW118,LOOKUP(AW118,{1;2;3;4;5;6;7;8;9;10;11;12;13;14;15;16;17;18;19;20;21},{60;50;42;36;32;30;28;26;24;22;20;18;16;14;12;10;8;6;4;2;0}),0)</f>
        <v>2</v>
      </c>
      <c r="AY118" s="70"/>
      <c r="AZ118" s="71">
        <f>IF(AY118,LOOKUP(AY118,{1;2;3;4;5;6;7;8;9;10;11;12;13;14;15;16;17;18;19;20;21},{60;50;42;36;32;30;28;26;24;22;20;18;16;14;12;10;8;6;4;2;0}),0)</f>
        <v>0</v>
      </c>
      <c r="BA118" s="70"/>
      <c r="BB118" s="71">
        <f>IF(BA118,LOOKUP(BA118,{1;2;3;4;5;6;7;8;9;10;11;12;13;14;15;16;17;18;19;20;21},{60;50;42;36;32;30;28;26;24;22;20;18;16;14;12;10;8;6;4;2;0}),0)</f>
        <v>0</v>
      </c>
      <c r="BC118" s="109">
        <f t="shared" si="18"/>
        <v>0</v>
      </c>
    </row>
    <row r="119" spans="1:55" s="108" customFormat="1" ht="16" customHeight="1" x14ac:dyDescent="0.2">
      <c r="A119" s="57">
        <f t="shared" si="20"/>
        <v>102</v>
      </c>
      <c r="B119" s="58">
        <v>3105259</v>
      </c>
      <c r="C119" s="63" t="s">
        <v>558</v>
      </c>
      <c r="D119" s="125" t="s">
        <v>559</v>
      </c>
      <c r="E119" s="125" t="str">
        <f t="shared" si="21"/>
        <v>LisleCOMPTON</v>
      </c>
      <c r="F119" s="126">
        <v>2017</v>
      </c>
      <c r="G119" s="108">
        <v>1998</v>
      </c>
      <c r="H119" s="63" t="str">
        <f t="shared" si="26"/>
        <v>U23</v>
      </c>
      <c r="I119" s="64">
        <f t="shared" si="22"/>
        <v>2</v>
      </c>
      <c r="J119" s="46">
        <f t="shared" si="23"/>
        <v>0</v>
      </c>
      <c r="K119" s="65">
        <f t="shared" si="24"/>
        <v>2</v>
      </c>
      <c r="M119" s="70"/>
      <c r="N119" s="67">
        <f>IF(M119,LOOKUP(M119,{1;2;3;4;5;6;7;8;9;10;11;12;13;14;15;16;17;18;19;20;21},{30;25;21;18;16;15;14;13;12;11;10;9;8;7;6;5;4;3;2;1;0}),0)</f>
        <v>0</v>
      </c>
      <c r="O119" s="70"/>
      <c r="P119" s="69">
        <f>IF(O119,LOOKUP(O119,{1;2;3;4;5;6;7;8;9;10;11;12;13;14;15;16;17;18;19;20;21},{30;25;21;18;16;15;14;13;12;11;10;9;8;7;6;5;4;3;2;1;0}),0)</f>
        <v>0</v>
      </c>
      <c r="Q119" s="70"/>
      <c r="R119" s="67">
        <f>IF(Q119,LOOKUP(Q119,{1;2;3;4;5;6;7;8;9;10;11;12;13;14;15;16;17;18;19;20;21},{30;25;21;18;16;15;14;13;12;11;10;9;8;7;6;5;4;3;2;1;0}),0)</f>
        <v>0</v>
      </c>
      <c r="S119" s="70"/>
      <c r="T119" s="69">
        <f>IF(S119,LOOKUP(S119,{1;2;3;4;5;6;7;8;9;10;11;12;13;14;15;16;17;18;19;20;21},{30;25;21;18;16;15;14;13;12;11;10;9;8;7;6;5;4;3;2;1;0}),0)</f>
        <v>0</v>
      </c>
      <c r="U119" s="70"/>
      <c r="V119" s="71">
        <f>IF(U119,LOOKUP(U119,{1;2;3;4;5;6;7;8;9;10;11;12;13;14;15;16;17;18;19;20;21},{60;50;42;36;32;30;28;26;24;22;20;18;16;14;12;10;8;6;4;2;0}),0)</f>
        <v>0</v>
      </c>
      <c r="W119" s="70"/>
      <c r="X119" s="67">
        <f>IF(W119,LOOKUP(W119,{1;2;3;4;5;6;7;8;9;10;11;12;13;14;15;16;17;18;19;20;21},{60;50;42;36;32;30;28;26;24;22;20;18;16;14;12;10;8;6;4;2;0}),0)</f>
        <v>0</v>
      </c>
      <c r="Y119" s="70"/>
      <c r="Z119" s="71">
        <f>IF(Y119,LOOKUP(Y119,{1;2;3;4;5;6;7;8;9;10;11;12;13;14;15;16;17;18;19;20;21},{60;50;42;36;32;30;28;26;24;22;20;18;16;14;12;10;8;6;4;2;0}),0)</f>
        <v>0</v>
      </c>
      <c r="AA119" s="70"/>
      <c r="AB119" s="67">
        <f>IF(AA119,LOOKUP(AA119,{1;2;3;4;5;6;7;8;9;10;11;12;13;14;15;16;17;18;19;20;21},{60;50;42;36;32;30;28;26;24;22;20;18;16;14;12;10;8;6;4;2;0}),0)</f>
        <v>0</v>
      </c>
      <c r="AC119" s="70"/>
      <c r="AD119" s="67">
        <f>IF(AC119,LOOKUP(AC119,{1;2;3;4;5;6;7;8;9;10;11;12;13;14;15;16;17;18;19;20;21},{30;25;21;18;16;15;14;13;12;11;10;9;8;7;6;5;4;3;2;1;0}),0)</f>
        <v>0</v>
      </c>
      <c r="AE119" s="70"/>
      <c r="AF119" s="69">
        <f>IF(AE119,LOOKUP(AE119,{1;2;3;4;5;6;7;8;9;10;11;12;13;14;15;16;17;18;19;20;21},{30;25;21;18;16;15;14;13;12;11;10;9;8;7;6;5;4;3;2;1;0}),0)</f>
        <v>0</v>
      </c>
      <c r="AG119" s="70"/>
      <c r="AH119" s="67">
        <f>IF(AG119,LOOKUP(AG119,{1;2;3;4;5;6;7;8;9;10;11;12;13;14;15;16;17;18;19;20;21},{30;25;21;18;16;15;14;13;12;11;10;9;8;7;6;5;4;3;2;1;0}),0)</f>
        <v>0</v>
      </c>
      <c r="AI119" s="70"/>
      <c r="AJ119" s="69">
        <f>IF(AI119,LOOKUP(AI119,{1;2;3;4;5;6;7;8;9;10;11;12;13;14;15;16;17;18;19;20;21},{30;25;21;18;16;15;14;13;12;11;10;9;8;7;6;5;4;3;2;1;0}),0)</f>
        <v>0</v>
      </c>
      <c r="AK119" s="70"/>
      <c r="AL119" s="69">
        <f>IF(AK119,LOOKUP(AK119,{1;2;3;4;5;6;7;8;9;10;11;12;13;14;15;16;17;18;19;20;21},{15;12.5;10.5;9;8;7.5;7;6.5;6;5.5;5;4.5;4;3.5;3;2.5;2;1.5;1;0.5;0}),0)</f>
        <v>0</v>
      </c>
      <c r="AM119" s="70"/>
      <c r="AN119" s="73">
        <f>IF(AM119,LOOKUP(AM119,{1;2;3;4;5;6;7;8;9;10;11;12;13;14;15;16;17;18;19;20;21},{15;12.5;10.5;9;8;7.5;7;6.5;6;5.5;5;4.5;4;3.5;3;2.5;2;1.5;1;0.5;0}),0)</f>
        <v>0</v>
      </c>
      <c r="AO119" s="70"/>
      <c r="AP119" s="67">
        <f>IF(AO119,LOOKUP(AO119,{1;2;3;4;5;6;7;8;9;10;11;12;13;14;15;16;17;18;19;20;21},{30;25;21;18;16;15;14;13;12;11;10;9;8;7;6;5;4;3;2;1;0}),0)</f>
        <v>0</v>
      </c>
      <c r="AQ119" s="70"/>
      <c r="AR119" s="69">
        <f>IF(AQ119,LOOKUP(AQ119,{1;2;3;4;5;6;7;8;9;10;11;12;13;14;15;16;17;18;19;20;21},{30;25;21;18;16;15;14;13;12;11;10;9;8;7;6;5;4;3;2;1;0}),0)</f>
        <v>0</v>
      </c>
      <c r="AS119" s="70"/>
      <c r="AT119" s="69">
        <f>IF(AS119,LOOKUP(AS119,{1;2;3;4;5;6;7;8;9;10;11;12;13;14;15;16;17;18;19;20;21},{30;25;21;18;16;15;14;13;12;11;10;9;8;7;6;5;4;3;2;1;0}),0)</f>
        <v>0</v>
      </c>
      <c r="AU119" s="70"/>
      <c r="AV119" s="69">
        <f>IF(AU119,LOOKUP(AU119,{1;2;3;4;5;6;7;8;9;10;11;12;13;14;15;16;17;18;19;20;21},{30;25;21;18;16;15;14;13;12;11;10;9;8;7;6;5;4;3;2;1;0}),0)</f>
        <v>0</v>
      </c>
      <c r="AW119" s="70"/>
      <c r="AX119" s="74">
        <f>IF(AW119,LOOKUP(AW119,{1;2;3;4;5;6;7;8;9;10;11;12;13;14;15;16;17;18;19;20;21},{60;50;42;36;32;30;28;26;24;22;20;18;16;14;12;10;8;6;4;2;0}),0)</f>
        <v>0</v>
      </c>
      <c r="AY119" s="70"/>
      <c r="AZ119" s="71">
        <f>IF(AY119,LOOKUP(AY119,{1;2;3;4;5;6;7;8;9;10;11;12;13;14;15;16;17;18;19;20;21},{60;50;42;36;32;30;28;26;24;22;20;18;16;14;12;10;8;6;4;2;0}),0)</f>
        <v>0</v>
      </c>
      <c r="BA119" s="70">
        <v>20</v>
      </c>
      <c r="BB119" s="71">
        <f>IF(BA119,LOOKUP(BA119,{1;2;3;4;5;6;7;8;9;10;11;12;13;14;15;16;17;18;19;20;21},{60;50;42;36;32;30;28;26;24;22;20;18;16;14;12;10;8;6;4;2;0}),0)</f>
        <v>2</v>
      </c>
      <c r="BC119" s="109">
        <f t="shared" si="18"/>
        <v>2</v>
      </c>
    </row>
    <row r="120" spans="1:55" s="108" customFormat="1" ht="16" customHeight="1" x14ac:dyDescent="0.2">
      <c r="A120" s="57">
        <f t="shared" si="20"/>
        <v>115</v>
      </c>
      <c r="B120" s="58">
        <v>3426503</v>
      </c>
      <c r="C120" s="63" t="s">
        <v>529</v>
      </c>
      <c r="D120" s="125" t="s">
        <v>530</v>
      </c>
      <c r="E120" s="125" t="str">
        <f t="shared" si="21"/>
        <v>MariahBREDAL</v>
      </c>
      <c r="F120" s="126">
        <v>2017</v>
      </c>
      <c r="G120" s="127">
        <v>1997</v>
      </c>
      <c r="H120" s="63" t="str">
        <f t="shared" si="26"/>
        <v>U23</v>
      </c>
      <c r="I120" s="64">
        <f t="shared" si="22"/>
        <v>1</v>
      </c>
      <c r="J120" s="46">
        <f t="shared" si="23"/>
        <v>1</v>
      </c>
      <c r="K120" s="65">
        <f t="shared" si="24"/>
        <v>0</v>
      </c>
      <c r="M120" s="72">
        <v>20</v>
      </c>
      <c r="N120" s="67">
        <f>IF(M120,LOOKUP(M120,{1;2;3;4;5;6;7;8;9;10;11;12;13;14;15;16;17;18;19;20;21},{30;25;21;18;16;15;14;13;12;11;10;9;8;7;6;5;4;3;2;1;0}),0)</f>
        <v>1</v>
      </c>
      <c r="O120" s="70"/>
      <c r="P120" s="69">
        <f>IF(O120,LOOKUP(O120,{1;2;3;4;5;6;7;8;9;10;11;12;13;14;15;16;17;18;19;20;21},{30;25;21;18;16;15;14;13;12;11;10;9;8;7;6;5;4;3;2;1;0}),0)</f>
        <v>0</v>
      </c>
      <c r="Q120" s="70"/>
      <c r="R120" s="67">
        <f>IF(Q120,LOOKUP(Q120,{1;2;3;4;5;6;7;8;9;10;11;12;13;14;15;16;17;18;19;20;21},{30;25;21;18;16;15;14;13;12;11;10;9;8;7;6;5;4;3;2;1;0}),0)</f>
        <v>0</v>
      </c>
      <c r="S120" s="70"/>
      <c r="T120" s="69">
        <f>IF(S120,LOOKUP(S120,{1;2;3;4;5;6;7;8;9;10;11;12;13;14;15;16;17;18;19;20;21},{30;25;21;18;16;15;14;13;12;11;10;9;8;7;6;5;4;3;2;1;0}),0)</f>
        <v>0</v>
      </c>
      <c r="U120" s="70"/>
      <c r="V120" s="71">
        <f>IF(U120,LOOKUP(U120,{1;2;3;4;5;6;7;8;9;10;11;12;13;14;15;16;17;18;19;20;21},{60;50;42;36;32;30;28;26;24;22;20;18;16;14;12;10;8;6;4;2;0}),0)</f>
        <v>0</v>
      </c>
      <c r="W120" s="70"/>
      <c r="X120" s="67">
        <f>IF(W120,LOOKUP(W120,{1;2;3;4;5;6;7;8;9;10;11;12;13;14;15;16;17;18;19;20;21},{60;50;42;36;32;30;28;26;24;22;20;18;16;14;12;10;8;6;4;2;0}),0)</f>
        <v>0</v>
      </c>
      <c r="Y120" s="70"/>
      <c r="Z120" s="71">
        <f>IF(Y120,LOOKUP(Y120,{1;2;3;4;5;6;7;8;9;10;11;12;13;14;15;16;17;18;19;20;21},{60;50;42;36;32;30;28;26;24;22;20;18;16;14;12;10;8;6;4;2;0}),0)</f>
        <v>0</v>
      </c>
      <c r="AA120" s="70"/>
      <c r="AB120" s="67">
        <f>IF(AA120,LOOKUP(AA120,{1;2;3;4;5;6;7;8;9;10;11;12;13;14;15;16;17;18;19;20;21},{60;50;42;36;32;30;28;26;24;22;20;18;16;14;12;10;8;6;4;2;0}),0)</f>
        <v>0</v>
      </c>
      <c r="AC120" s="70"/>
      <c r="AD120" s="67">
        <f>IF(AC120,LOOKUP(AC120,{1;2;3;4;5;6;7;8;9;10;11;12;13;14;15;16;17;18;19;20;21},{30;25;21;18;16;15;14;13;12;11;10;9;8;7;6;5;4;3;2;1;0}),0)</f>
        <v>0</v>
      </c>
      <c r="AE120" s="70"/>
      <c r="AF120" s="69">
        <f>IF(AE120,LOOKUP(AE120,{1;2;3;4;5;6;7;8;9;10;11;12;13;14;15;16;17;18;19;20;21},{30;25;21;18;16;15;14;13;12;11;10;9;8;7;6;5;4;3;2;1;0}),0)</f>
        <v>0</v>
      </c>
      <c r="AG120" s="70"/>
      <c r="AH120" s="67">
        <f>IF(AG120,LOOKUP(AG120,{1;2;3;4;5;6;7;8;9;10;11;12;13;14;15;16;17;18;19;20;21},{30;25;21;18;16;15;14;13;12;11;10;9;8;7;6;5;4;3;2;1;0}),0)</f>
        <v>0</v>
      </c>
      <c r="AI120" s="70"/>
      <c r="AJ120" s="69">
        <f>IF(AI120,LOOKUP(AI120,{1;2;3;4;5;6;7;8;9;10;11;12;13;14;15;16;17;18;19;20;21},{30;25;21;18;16;15;14;13;12;11;10;9;8;7;6;5;4;3;2;1;0}),0)</f>
        <v>0</v>
      </c>
      <c r="AK120" s="70"/>
      <c r="AL120" s="69">
        <f>IF(AK120,LOOKUP(AK120,{1;2;3;4;5;6;7;8;9;10;11;12;13;14;15;16;17;18;19;20;21},{15;12.5;10.5;9;8;7.5;7;6.5;6;5.5;5;4.5;4;3.5;3;2.5;2;1.5;1;0.5;0}),0)</f>
        <v>0</v>
      </c>
      <c r="AM120" s="70"/>
      <c r="AN120" s="73">
        <f>IF(AM120,LOOKUP(AM120,{1;2;3;4;5;6;7;8;9;10;11;12;13;14;15;16;17;18;19;20;21},{15;12.5;10.5;9;8;7.5;7;6.5;6;5.5;5;4.5;4;3.5;3;2.5;2;1.5;1;0.5;0}),0)</f>
        <v>0</v>
      </c>
      <c r="AO120" s="70"/>
      <c r="AP120" s="67">
        <f>IF(AO120,LOOKUP(AO120,{1;2;3;4;5;6;7;8;9;10;11;12;13;14;15;16;17;18;19;20;21},{30;25;21;18;16;15;14;13;12;11;10;9;8;7;6;5;4;3;2;1;0}),0)</f>
        <v>0</v>
      </c>
      <c r="AQ120" s="70"/>
      <c r="AR120" s="69">
        <f>IF(AQ120,LOOKUP(AQ120,{1;2;3;4;5;6;7;8;9;10;11;12;13;14;15;16;17;18;19;20;21},{30;25;21;18;16;15;14;13;12;11;10;9;8;7;6;5;4;3;2;1;0}),0)</f>
        <v>0</v>
      </c>
      <c r="AS120" s="70"/>
      <c r="AT120" s="69">
        <f>IF(AS120,LOOKUP(AS120,{1;2;3;4;5;6;7;8;9;10;11;12;13;14;15;16;17;18;19;20;21},{30;25;21;18;16;15;14;13;12;11;10;9;8;7;6;5;4;3;2;1;0}),0)</f>
        <v>0</v>
      </c>
      <c r="AU120" s="70"/>
      <c r="AV120" s="69">
        <f>IF(AU120,LOOKUP(AU120,{1;2;3;4;5;6;7;8;9;10;11;12;13;14;15;16;17;18;19;20;21},{30;25;21;18;16;15;14;13;12;11;10;9;8;7;6;5;4;3;2;1;0}),0)</f>
        <v>0</v>
      </c>
      <c r="AW120" s="70"/>
      <c r="AX120" s="74">
        <f>IF(AW120,LOOKUP(AW120,{1;2;3;4;5;6;7;8;9;10;11;12;13;14;15;16;17;18;19;20;21},{60;50;42;36;32;30;28;26;24;22;20;18;16;14;12;10;8;6;4;2;0}),0)</f>
        <v>0</v>
      </c>
      <c r="AY120" s="70"/>
      <c r="AZ120" s="71">
        <f>IF(AY120,LOOKUP(AY120,{1;2;3;4;5;6;7;8;9;10;11;12;13;14;15;16;17;18;19;20;21},{60;50;42;36;32;30;28;26;24;22;20;18;16;14;12;10;8;6;4;2;0}),0)</f>
        <v>0</v>
      </c>
      <c r="BA120" s="70"/>
      <c r="BB120" s="71">
        <f>IF(BA120,LOOKUP(BA120,{1;2;3;4;5;6;7;8;9;10;11;12;13;14;15;16;17;18;19;20;21},{60;50;42;36;32;30;28;26;24;22;20;18;16;14;12;10;8;6;4;2;0}),0)</f>
        <v>0</v>
      </c>
      <c r="BC120" s="109">
        <f t="shared" si="18"/>
        <v>0</v>
      </c>
    </row>
    <row r="121" spans="1:55" s="108" customFormat="1" ht="16" customHeight="1" x14ac:dyDescent="0.2">
      <c r="A121" s="57">
        <f t="shared" si="20"/>
        <v>115</v>
      </c>
      <c r="B121" s="58"/>
      <c r="C121" s="63" t="s">
        <v>531</v>
      </c>
      <c r="D121" s="125" t="s">
        <v>532</v>
      </c>
      <c r="E121" s="125" t="str">
        <f t="shared" si="21"/>
        <v>MikaelaMcmullen</v>
      </c>
      <c r="F121" s="134"/>
      <c r="G121" s="127"/>
      <c r="H121" s="63" t="str">
        <f t="shared" si="26"/>
        <v/>
      </c>
      <c r="I121" s="64">
        <f t="shared" si="22"/>
        <v>1</v>
      </c>
      <c r="J121" s="46">
        <f t="shared" si="23"/>
        <v>0</v>
      </c>
      <c r="K121" s="65">
        <f t="shared" si="24"/>
        <v>1</v>
      </c>
      <c r="M121" s="70"/>
      <c r="N121" s="67">
        <f>IF(M121,LOOKUP(M121,{1;2;3;4;5;6;7;8;9;10;11;12;13;14;15;16;17;18;19;20;21},{30;25;21;18;16;15;14;13;12;11;10;9;8;7;6;5;4;3;2;1;0}),0)</f>
        <v>0</v>
      </c>
      <c r="O121" s="70"/>
      <c r="P121" s="69">
        <f>IF(O121,LOOKUP(O121,{1;2;3;4;5;6;7;8;9;10;11;12;13;14;15;16;17;18;19;20;21},{30;25;21;18;16;15;14;13;12;11;10;9;8;7;6;5;4;3;2;1;0}),0)</f>
        <v>0</v>
      </c>
      <c r="Q121" s="70"/>
      <c r="R121" s="67">
        <f>IF(Q121,LOOKUP(Q121,{1;2;3;4;5;6;7;8;9;10;11;12;13;14;15;16;17;18;19;20;21},{30;25;21;18;16;15;14;13;12;11;10;9;8;7;6;5;4;3;2;1;0}),0)</f>
        <v>0</v>
      </c>
      <c r="S121" s="70"/>
      <c r="T121" s="69">
        <f>IF(S121,LOOKUP(S121,{1;2;3;4;5;6;7;8;9;10;11;12;13;14;15;16;17;18;19;20;21},{30;25;21;18;16;15;14;13;12;11;10;9;8;7;6;5;4;3;2;1;0}),0)</f>
        <v>0</v>
      </c>
      <c r="U121" s="70"/>
      <c r="V121" s="71">
        <f>IF(U121,LOOKUP(U121,{1;2;3;4;5;6;7;8;9;10;11;12;13;14;15;16;17;18;19;20;21},{60;50;42;36;32;30;28;26;24;22;20;18;16;14;12;10;8;6;4;2;0}),0)</f>
        <v>0</v>
      </c>
      <c r="W121" s="70"/>
      <c r="X121" s="67">
        <f>IF(W121,LOOKUP(W121,{1;2;3;4;5;6;7;8;9;10;11;12;13;14;15;16;17;18;19;20;21},{60;50;42;36;32;30;28;26;24;22;20;18;16;14;12;10;8;6;4;2;0}),0)</f>
        <v>0</v>
      </c>
      <c r="Y121" s="70"/>
      <c r="Z121" s="71">
        <f>IF(Y121,LOOKUP(Y121,{1;2;3;4;5;6;7;8;9;10;11;12;13;14;15;16;17;18;19;20;21},{60;50;42;36;32;30;28;26;24;22;20;18;16;14;12;10;8;6;4;2;0}),0)</f>
        <v>0</v>
      </c>
      <c r="AA121" s="70"/>
      <c r="AB121" s="67">
        <f>IF(AA121,LOOKUP(AA121,{1;2;3;4;5;6;7;8;9;10;11;12;13;14;15;16;17;18;19;20;21},{60;50;42;36;32;30;28;26;24;22;20;18;16;14;12;10;8;6;4;2;0}),0)</f>
        <v>0</v>
      </c>
      <c r="AC121" s="70"/>
      <c r="AD121" s="67">
        <f>IF(AC121,LOOKUP(AC121,{1;2;3;4;5;6;7;8;9;10;11;12;13;14;15;16;17;18;19;20;21},{30;25;21;18;16;15;14;13;12;11;10;9;8;7;6;5;4;3;2;1;0}),0)</f>
        <v>0</v>
      </c>
      <c r="AE121" s="70"/>
      <c r="AF121" s="69">
        <f>IF(AE121,LOOKUP(AE121,{1;2;3;4;5;6;7;8;9;10;11;12;13;14;15;16;17;18;19;20;21},{30;25;21;18;16;15;14;13;12;11;10;9;8;7;6;5;4;3;2;1;0}),0)</f>
        <v>0</v>
      </c>
      <c r="AG121" s="70"/>
      <c r="AH121" s="67">
        <f>IF(AG121,LOOKUP(AG121,{1;2;3;4;5;6;7;8;9;10;11;12;13;14;15;16;17;18;19;20;21},{30;25;21;18;16;15;14;13;12;11;10;9;8;7;6;5;4;3;2;1;0}),0)</f>
        <v>0</v>
      </c>
      <c r="AI121" s="70"/>
      <c r="AJ121" s="69">
        <f>IF(AI121,LOOKUP(AI121,{1;2;3;4;5;6;7;8;9;10;11;12;13;14;15;16;17;18;19;20;21},{30;25;21;18;16;15;14;13;12;11;10;9;8;7;6;5;4;3;2;1;0}),0)</f>
        <v>0</v>
      </c>
      <c r="AK121" s="70"/>
      <c r="AL121" s="69">
        <f>IF(AK121,LOOKUP(AK121,{1;2;3;4;5;6;7;8;9;10;11;12;13;14;15;16;17;18;19;20;21},{15;12.5;10.5;9;8;7.5;7;6.5;6;5.5;5;4.5;4;3.5;3;2.5;2;1.5;1;0.5;0}),0)</f>
        <v>0</v>
      </c>
      <c r="AM121" s="70"/>
      <c r="AN121" s="73">
        <f>IF(AM121,LOOKUP(AM121,{1;2;3;4;5;6;7;8;9;10;11;12;13;14;15;16;17;18;19;20;21},{15;12.5;10.5;9;8;7.5;7;6.5;6;5.5;5;4.5;4;3.5;3;2.5;2;1.5;1;0.5;0}),0)</f>
        <v>0</v>
      </c>
      <c r="AO121" s="70"/>
      <c r="AP121" s="67">
        <f>IF(AO121,LOOKUP(AO121,{1;2;3;4;5;6;7;8;9;10;11;12;13;14;15;16;17;18;19;20;21},{30;25;21;18;16;15;14;13;12;11;10;9;8;7;6;5;4;3;2;1;0}),0)</f>
        <v>0</v>
      </c>
      <c r="AQ121" s="70"/>
      <c r="AR121" s="69">
        <f>IF(AQ121,LOOKUP(AQ121,{1;2;3;4;5;6;7;8;9;10;11;12;13;14;15;16;17;18;19;20;21},{30;25;21;18;16;15;14;13;12;11;10;9;8;7;6;5;4;3;2;1;0}),0)</f>
        <v>0</v>
      </c>
      <c r="AS121" s="72">
        <v>20</v>
      </c>
      <c r="AT121" s="69">
        <f>IF(AS121,LOOKUP(AS121,{1;2;3;4;5;6;7;8;9;10;11;12;13;14;15;16;17;18;19;20;21},{30;25;21;18;16;15;14;13;12;11;10;9;8;7;6;5;4;3;2;1;0}),0)</f>
        <v>1</v>
      </c>
      <c r="AU121" s="70"/>
      <c r="AV121" s="69">
        <f>IF(AU121,LOOKUP(AU121,{1;2;3;4;5;6;7;8;9;10;11;12;13;14;15;16;17;18;19;20;21},{30;25;21;18;16;15;14;13;12;11;10;9;8;7;6;5;4;3;2;1;0}),0)</f>
        <v>0</v>
      </c>
      <c r="AW121" s="70"/>
      <c r="AX121" s="74">
        <f>IF(AW121,LOOKUP(AW121,{1;2;3;4;5;6;7;8;9;10;11;12;13;14;15;16;17;18;19;20;21},{60;50;42;36;32;30;28;26;24;22;20;18;16;14;12;10;8;6;4;2;0}),0)</f>
        <v>0</v>
      </c>
      <c r="AY121" s="70"/>
      <c r="AZ121" s="71">
        <f>IF(AY121,LOOKUP(AY121,{1;2;3;4;5;6;7;8;9;10;11;12;13;14;15;16;17;18;19;20;21},{60;50;42;36;32;30;28;26;24;22;20;18;16;14;12;10;8;6;4;2;0}),0)</f>
        <v>0</v>
      </c>
      <c r="BA121" s="70"/>
      <c r="BB121" s="71">
        <f>IF(BA121,LOOKUP(BA121,{1;2;3;4;5;6;7;8;9;10;11;12;13;14;15;16;17;18;19;20;21},{60;50;42;36;32;30;28;26;24;22;20;18;16;14;12;10;8;6;4;2;0}),0)</f>
        <v>0</v>
      </c>
      <c r="BC121" s="109">
        <f t="shared" si="18"/>
        <v>0</v>
      </c>
    </row>
    <row r="122" spans="1:55" s="108" customFormat="1" ht="16" customHeight="1" x14ac:dyDescent="0.2">
      <c r="A122" s="57">
        <f t="shared" si="20"/>
        <v>115</v>
      </c>
      <c r="B122" s="58"/>
      <c r="C122" s="63" t="s">
        <v>348</v>
      </c>
      <c r="D122" s="125" t="s">
        <v>533</v>
      </c>
      <c r="E122" s="125" t="str">
        <f t="shared" si="21"/>
        <v>ErikaMihell</v>
      </c>
      <c r="F122" s="134"/>
      <c r="G122" s="127"/>
      <c r="H122" s="63" t="str">
        <f t="shared" si="26"/>
        <v/>
      </c>
      <c r="I122" s="64">
        <f t="shared" si="22"/>
        <v>1</v>
      </c>
      <c r="J122" s="46">
        <f t="shared" si="23"/>
        <v>0</v>
      </c>
      <c r="K122" s="65">
        <f t="shared" si="24"/>
        <v>1</v>
      </c>
      <c r="M122" s="70"/>
      <c r="N122" s="67">
        <f>IF(M122,LOOKUP(M122,{1;2;3;4;5;6;7;8;9;10;11;12;13;14;15;16;17;18;19;20;21},{30;25;21;18;16;15;14;13;12;11;10;9;8;7;6;5;4;3;2;1;0}),0)</f>
        <v>0</v>
      </c>
      <c r="O122" s="70"/>
      <c r="P122" s="69">
        <f>IF(O122,LOOKUP(O122,{1;2;3;4;5;6;7;8;9;10;11;12;13;14;15;16;17;18;19;20;21},{30;25;21;18;16;15;14;13;12;11;10;9;8;7;6;5;4;3;2;1;0}),0)</f>
        <v>0</v>
      </c>
      <c r="Q122" s="70"/>
      <c r="R122" s="67">
        <f>IF(Q122,LOOKUP(Q122,{1;2;3;4;5;6;7;8;9;10;11;12;13;14;15;16;17;18;19;20;21},{30;25;21;18;16;15;14;13;12;11;10;9;8;7;6;5;4;3;2;1;0}),0)</f>
        <v>0</v>
      </c>
      <c r="S122" s="70"/>
      <c r="T122" s="69">
        <f>IF(S122,LOOKUP(S122,{1;2;3;4;5;6;7;8;9;10;11;12;13;14;15;16;17;18;19;20;21},{30;25;21;18;16;15;14;13;12;11;10;9;8;7;6;5;4;3;2;1;0}),0)</f>
        <v>0</v>
      </c>
      <c r="U122" s="70"/>
      <c r="V122" s="71">
        <f>IF(U122,LOOKUP(U122,{1;2;3;4;5;6;7;8;9;10;11;12;13;14;15;16;17;18;19;20;21},{60;50;42;36;32;30;28;26;24;22;20;18;16;14;12;10;8;6;4;2;0}),0)</f>
        <v>0</v>
      </c>
      <c r="W122" s="70"/>
      <c r="X122" s="67">
        <f>IF(W122,LOOKUP(W122,{1;2;3;4;5;6;7;8;9;10;11;12;13;14;15;16;17;18;19;20;21},{60;50;42;36;32;30;28;26;24;22;20;18;16;14;12;10;8;6;4;2;0}),0)</f>
        <v>0</v>
      </c>
      <c r="Y122" s="70"/>
      <c r="Z122" s="71">
        <f>IF(Y122,LOOKUP(Y122,{1;2;3;4;5;6;7;8;9;10;11;12;13;14;15;16;17;18;19;20;21},{60;50;42;36;32;30;28;26;24;22;20;18;16;14;12;10;8;6;4;2;0}),0)</f>
        <v>0</v>
      </c>
      <c r="AA122" s="70"/>
      <c r="AB122" s="67">
        <f>IF(AA122,LOOKUP(AA122,{1;2;3;4;5;6;7;8;9;10;11;12;13;14;15;16;17;18;19;20;21},{60;50;42;36;32;30;28;26;24;22;20;18;16;14;12;10;8;6;4;2;0}),0)</f>
        <v>0</v>
      </c>
      <c r="AC122" s="70"/>
      <c r="AD122" s="67">
        <f>IF(AC122,LOOKUP(AC122,{1;2;3;4;5;6;7;8;9;10;11;12;13;14;15;16;17;18;19;20;21},{30;25;21;18;16;15;14;13;12;11;10;9;8;7;6;5;4;3;2;1;0}),0)</f>
        <v>0</v>
      </c>
      <c r="AE122" s="70"/>
      <c r="AF122" s="69">
        <f>IF(AE122,LOOKUP(AE122,{1;2;3;4;5;6;7;8;9;10;11;12;13;14;15;16;17;18;19;20;21},{30;25;21;18;16;15;14;13;12;11;10;9;8;7;6;5;4;3;2;1;0}),0)</f>
        <v>0</v>
      </c>
      <c r="AG122" s="70"/>
      <c r="AH122" s="67">
        <f>IF(AG122,LOOKUP(AG122,{1;2;3;4;5;6;7;8;9;10;11;12;13;14;15;16;17;18;19;20;21},{30;25;21;18;16;15;14;13;12;11;10;9;8;7;6;5;4;3;2;1;0}),0)</f>
        <v>0</v>
      </c>
      <c r="AI122" s="70"/>
      <c r="AJ122" s="69">
        <f>IF(AI122,LOOKUP(AI122,{1;2;3;4;5;6;7;8;9;10;11;12;13;14;15;16;17;18;19;20;21},{30;25;21;18;16;15;14;13;12;11;10;9;8;7;6;5;4;3;2;1;0}),0)</f>
        <v>0</v>
      </c>
      <c r="AK122" s="72">
        <v>19</v>
      </c>
      <c r="AL122" s="69">
        <f>IF(AK122,LOOKUP(AK122,{1;2;3;4;5;6;7;8;9;10;11;12;13;14;15;16;17;18;19;20;21},{15;12.5;10.5;9;8;7.5;7;6.5;6;5.5;5;4.5;4;3.5;3;2.5;2;1.5;1;0.5;0}),0)</f>
        <v>1</v>
      </c>
      <c r="AM122" s="70"/>
      <c r="AN122" s="73">
        <f>IF(AM122,LOOKUP(AM122,{1;2;3;4;5;6;7;8;9;10;11;12;13;14;15;16;17;18;19;20;21},{15;12.5;10.5;9;8;7.5;7;6.5;6;5.5;5;4.5;4;3.5;3;2.5;2;1.5;1;0.5;0}),0)</f>
        <v>0</v>
      </c>
      <c r="AO122" s="70"/>
      <c r="AP122" s="67">
        <f>IF(AO122,LOOKUP(AO122,{1;2;3;4;5;6;7;8;9;10;11;12;13;14;15;16;17;18;19;20;21},{30;25;21;18;16;15;14;13;12;11;10;9;8;7;6;5;4;3;2;1;0}),0)</f>
        <v>0</v>
      </c>
      <c r="AQ122" s="70"/>
      <c r="AR122" s="69">
        <f>IF(AQ122,LOOKUP(AQ122,{1;2;3;4;5;6;7;8;9;10;11;12;13;14;15;16;17;18;19;20;21},{30;25;21;18;16;15;14;13;12;11;10;9;8;7;6;5;4;3;2;1;0}),0)</f>
        <v>0</v>
      </c>
      <c r="AS122" s="70"/>
      <c r="AT122" s="69">
        <f>IF(AS122,LOOKUP(AS122,{1;2;3;4;5;6;7;8;9;10;11;12;13;14;15;16;17;18;19;20;21},{30;25;21;18;16;15;14;13;12;11;10;9;8;7;6;5;4;3;2;1;0}),0)</f>
        <v>0</v>
      </c>
      <c r="AU122" s="70"/>
      <c r="AV122" s="69">
        <f>IF(AU122,LOOKUP(AU122,{1;2;3;4;5;6;7;8;9;10;11;12;13;14;15;16;17;18;19;20;21},{30;25;21;18;16;15;14;13;12;11;10;9;8;7;6;5;4;3;2;1;0}),0)</f>
        <v>0</v>
      </c>
      <c r="AW122" s="70"/>
      <c r="AX122" s="74">
        <f>IF(AW122,LOOKUP(AW122,{1;2;3;4;5;6;7;8;9;10;11;12;13;14;15;16;17;18;19;20;21},{60;50;42;36;32;30;28;26;24;22;20;18;16;14;12;10;8;6;4;2;0}),0)</f>
        <v>0</v>
      </c>
      <c r="AY122" s="70"/>
      <c r="AZ122" s="71">
        <f>IF(AY122,LOOKUP(AY122,{1;2;3;4;5;6;7;8;9;10;11;12;13;14;15;16;17;18;19;20;21},{60;50;42;36;32;30;28;26;24;22;20;18;16;14;12;10;8;6;4;2;0}),0)</f>
        <v>0</v>
      </c>
      <c r="BA122" s="70"/>
      <c r="BB122" s="71">
        <f>IF(BA122,LOOKUP(BA122,{1;2;3;4;5;6;7;8;9;10;11;12;13;14;15;16;17;18;19;20;21},{60;50;42;36;32;30;28;26;24;22;20;18;16;14;12;10;8;6;4;2;0}),0)</f>
        <v>0</v>
      </c>
      <c r="BC122" s="109">
        <f t="shared" si="18"/>
        <v>0</v>
      </c>
    </row>
    <row r="123" spans="1:55" s="108" customFormat="1" ht="16" customHeight="1" x14ac:dyDescent="0.2">
      <c r="A123" s="57">
        <f t="shared" si="20"/>
        <v>115</v>
      </c>
      <c r="B123" s="58"/>
      <c r="C123" s="63" t="s">
        <v>534</v>
      </c>
      <c r="D123" s="125" t="s">
        <v>479</v>
      </c>
      <c r="E123" s="125" t="str">
        <f t="shared" si="21"/>
        <v>OrliSchwartz</v>
      </c>
      <c r="F123" s="134"/>
      <c r="G123" s="127"/>
      <c r="H123" s="63" t="str">
        <f t="shared" si="26"/>
        <v/>
      </c>
      <c r="I123" s="64">
        <f t="shared" si="22"/>
        <v>1</v>
      </c>
      <c r="J123" s="46">
        <f t="shared" si="23"/>
        <v>1</v>
      </c>
      <c r="K123" s="65">
        <f t="shared" si="24"/>
        <v>0</v>
      </c>
      <c r="M123" s="70"/>
      <c r="N123" s="67">
        <f>IF(M123,LOOKUP(M123,{1;2;3;4;5;6;7;8;9;10;11;12;13;14;15;16;17;18;19;20;21},{30;25;21;18;16;15;14;13;12;11;10;9;8;7;6;5;4;3;2;1;0}),0)</f>
        <v>0</v>
      </c>
      <c r="O123" s="70"/>
      <c r="P123" s="69">
        <f>IF(O123,LOOKUP(O123,{1;2;3;4;5;6;7;8;9;10;11;12;13;14;15;16;17;18;19;20;21},{30;25;21;18;16;15;14;13;12;11;10;9;8;7;6;5;4;3;2;1;0}),0)</f>
        <v>0</v>
      </c>
      <c r="Q123" s="70"/>
      <c r="R123" s="67">
        <f>IF(Q123,LOOKUP(Q123,{1;2;3;4;5;6;7;8;9;10;11;12;13;14;15;16;17;18;19;20;21},{30;25;21;18;16;15;14;13;12;11;10;9;8;7;6;5;4;3;2;1;0}),0)</f>
        <v>0</v>
      </c>
      <c r="S123" s="70"/>
      <c r="T123" s="69">
        <f>IF(S123,LOOKUP(S123,{1;2;3;4;5;6;7;8;9;10;11;12;13;14;15;16;17;18;19;20;21},{30;25;21;18;16;15;14;13;12;11;10;9;8;7;6;5;4;3;2;1;0}),0)</f>
        <v>0</v>
      </c>
      <c r="U123" s="70"/>
      <c r="V123" s="71">
        <f>IF(U123,LOOKUP(U123,{1;2;3;4;5;6;7;8;9;10;11;12;13;14;15;16;17;18;19;20;21},{60;50;42;36;32;30;28;26;24;22;20;18;16;14;12;10;8;6;4;2;0}),0)</f>
        <v>0</v>
      </c>
      <c r="W123" s="70"/>
      <c r="X123" s="67">
        <f>IF(W123,LOOKUP(W123,{1;2;3;4;5;6;7;8;9;10;11;12;13;14;15;16;17;18;19;20;21},{60;50;42;36;32;30;28;26;24;22;20;18;16;14;12;10;8;6;4;2;0}),0)</f>
        <v>0</v>
      </c>
      <c r="Y123" s="70"/>
      <c r="Z123" s="71">
        <f>IF(Y123,LOOKUP(Y123,{1;2;3;4;5;6;7;8;9;10;11;12;13;14;15;16;17;18;19;20;21},{60;50;42;36;32;30;28;26;24;22;20;18;16;14;12;10;8;6;4;2;0}),0)</f>
        <v>0</v>
      </c>
      <c r="AA123" s="70"/>
      <c r="AB123" s="67">
        <f>IF(AA123,LOOKUP(AA123,{1;2;3;4;5;6;7;8;9;10;11;12;13;14;15;16;17;18;19;20;21},{60;50;42;36;32;30;28;26;24;22;20;18;16;14;12;10;8;6;4;2;0}),0)</f>
        <v>0</v>
      </c>
      <c r="AC123" s="72">
        <v>20</v>
      </c>
      <c r="AD123" s="67">
        <f>IF(AC123,LOOKUP(AC123,{1;2;3;4;5;6;7;8;9;10;11;12;13;14;15;16;17;18;19;20;21},{30;25;21;18;16;15;14;13;12;11;10;9;8;7;6;5;4;3;2;1;0}),0)</f>
        <v>1</v>
      </c>
      <c r="AE123" s="70"/>
      <c r="AF123" s="69">
        <f>IF(AE123,LOOKUP(AE123,{1;2;3;4;5;6;7;8;9;10;11;12;13;14;15;16;17;18;19;20;21},{30;25;21;18;16;15;14;13;12;11;10;9;8;7;6;5;4;3;2;1;0}),0)</f>
        <v>0</v>
      </c>
      <c r="AG123" s="70"/>
      <c r="AH123" s="67">
        <f>IF(AG123,LOOKUP(AG123,{1;2;3;4;5;6;7;8;9;10;11;12;13;14;15;16;17;18;19;20;21},{30;25;21;18;16;15;14;13;12;11;10;9;8;7;6;5;4;3;2;1;0}),0)</f>
        <v>0</v>
      </c>
      <c r="AI123" s="70"/>
      <c r="AJ123" s="69">
        <f>IF(AI123,LOOKUP(AI123,{1;2;3;4;5;6;7;8;9;10;11;12;13;14;15;16;17;18;19;20;21},{30;25;21;18;16;15;14;13;12;11;10;9;8;7;6;5;4;3;2;1;0}),0)</f>
        <v>0</v>
      </c>
      <c r="AK123" s="70"/>
      <c r="AL123" s="69">
        <f>IF(AK123,LOOKUP(AK123,{1;2;3;4;5;6;7;8;9;10;11;12;13;14;15;16;17;18;19;20;21},{15;12.5;10.5;9;8;7.5;7;6.5;6;5.5;5;4.5;4;3.5;3;2.5;2;1.5;1;0.5;0}),0)</f>
        <v>0</v>
      </c>
      <c r="AM123" s="70"/>
      <c r="AN123" s="73">
        <f>IF(AM123,LOOKUP(AM123,{1;2;3;4;5;6;7;8;9;10;11;12;13;14;15;16;17;18;19;20;21},{15;12.5;10.5;9;8;7.5;7;6.5;6;5.5;5;4.5;4;3.5;3;2.5;2;1.5;1;0.5;0}),0)</f>
        <v>0</v>
      </c>
      <c r="AO123" s="70"/>
      <c r="AP123" s="67">
        <f>IF(AO123,LOOKUP(AO123,{1;2;3;4;5;6;7;8;9;10;11;12;13;14;15;16;17;18;19;20;21},{30;25;21;18;16;15;14;13;12;11;10;9;8;7;6;5;4;3;2;1;0}),0)</f>
        <v>0</v>
      </c>
      <c r="AQ123" s="70"/>
      <c r="AR123" s="69">
        <f>IF(AQ123,LOOKUP(AQ123,{1;2;3;4;5;6;7;8;9;10;11;12;13;14;15;16;17;18;19;20;21},{30;25;21;18;16;15;14;13;12;11;10;9;8;7;6;5;4;3;2;1;0}),0)</f>
        <v>0</v>
      </c>
      <c r="AS123" s="70"/>
      <c r="AT123" s="69">
        <f>IF(AS123,LOOKUP(AS123,{1;2;3;4;5;6;7;8;9;10;11;12;13;14;15;16;17;18;19;20;21},{30;25;21;18;16;15;14;13;12;11;10;9;8;7;6;5;4;3;2;1;0}),0)</f>
        <v>0</v>
      </c>
      <c r="AU123" s="70"/>
      <c r="AV123" s="69">
        <f>IF(AU123,LOOKUP(AU123,{1;2;3;4;5;6;7;8;9;10;11;12;13;14;15;16;17;18;19;20;21},{30;25;21;18;16;15;14;13;12;11;10;9;8;7;6;5;4;3;2;1;0}),0)</f>
        <v>0</v>
      </c>
      <c r="AW123" s="70"/>
      <c r="AX123" s="74">
        <f>IF(AW123,LOOKUP(AW123,{1;2;3;4;5;6;7;8;9;10;11;12;13;14;15;16;17;18;19;20;21},{60;50;42;36;32;30;28;26;24;22;20;18;16;14;12;10;8;6;4;2;0}),0)</f>
        <v>0</v>
      </c>
      <c r="AY123" s="70"/>
      <c r="AZ123" s="71">
        <f>IF(AY123,LOOKUP(AY123,{1;2;3;4;5;6;7;8;9;10;11;12;13;14;15;16;17;18;19;20;21},{60;50;42;36;32;30;28;26;24;22;20;18;16;14;12;10;8;6;4;2;0}),0)</f>
        <v>0</v>
      </c>
      <c r="BA123" s="70"/>
      <c r="BB123" s="71">
        <f>IF(BA123,LOOKUP(BA123,{1;2;3;4;5;6;7;8;9;10;11;12;13;14;15;16;17;18;19;20;21},{60;50;42;36;32;30;28;26;24;22;20;18;16;14;12;10;8;6;4;2;0}),0)</f>
        <v>0</v>
      </c>
      <c r="BC123" s="109">
        <f t="shared" si="18"/>
        <v>0</v>
      </c>
    </row>
    <row r="124" spans="1:55" s="108" customFormat="1" ht="16" customHeight="1" x14ac:dyDescent="0.2">
      <c r="A124" s="57">
        <f t="shared" si="20"/>
        <v>119</v>
      </c>
      <c r="B124" s="58"/>
      <c r="C124" s="63" t="s">
        <v>512</v>
      </c>
      <c r="D124" s="125" t="s">
        <v>410</v>
      </c>
      <c r="E124" s="125" t="str">
        <f t="shared" si="21"/>
        <v>BronwynWilliams</v>
      </c>
      <c r="F124" s="134"/>
      <c r="G124" s="127"/>
      <c r="H124" s="63" t="str">
        <f t="shared" si="26"/>
        <v/>
      </c>
      <c r="I124" s="64">
        <f t="shared" si="22"/>
        <v>0.5</v>
      </c>
      <c r="J124" s="46">
        <f t="shared" si="23"/>
        <v>0</v>
      </c>
      <c r="K124" s="65">
        <f t="shared" si="24"/>
        <v>0.5</v>
      </c>
      <c r="M124" s="70"/>
      <c r="N124" s="67">
        <f>IF(M124,LOOKUP(M124,{1;2;3;4;5;6;7;8;9;10;11;12;13;14;15;16;17;18;19;20;21},{30;25;21;18;16;15;14;13;12;11;10;9;8;7;6;5;4;3;2;1;0}),0)</f>
        <v>0</v>
      </c>
      <c r="O124" s="70"/>
      <c r="P124" s="69">
        <f>IF(O124,LOOKUP(O124,{1;2;3;4;5;6;7;8;9;10;11;12;13;14;15;16;17;18;19;20;21},{30;25;21;18;16;15;14;13;12;11;10;9;8;7;6;5;4;3;2;1;0}),0)</f>
        <v>0</v>
      </c>
      <c r="Q124" s="70"/>
      <c r="R124" s="67">
        <f>IF(Q124,LOOKUP(Q124,{1;2;3;4;5;6;7;8;9;10;11;12;13;14;15;16;17;18;19;20;21},{30;25;21;18;16;15;14;13;12;11;10;9;8;7;6;5;4;3;2;1;0}),0)</f>
        <v>0</v>
      </c>
      <c r="S124" s="70"/>
      <c r="T124" s="69">
        <f>IF(S124,LOOKUP(S124,{1;2;3;4;5;6;7;8;9;10;11;12;13;14;15;16;17;18;19;20;21},{30;25;21;18;16;15;14;13;12;11;10;9;8;7;6;5;4;3;2;1;0}),0)</f>
        <v>0</v>
      </c>
      <c r="U124" s="70"/>
      <c r="V124" s="71">
        <f>IF(U124,LOOKUP(U124,{1;2;3;4;5;6;7;8;9;10;11;12;13;14;15;16;17;18;19;20;21},{60;50;42;36;32;30;28;26;24;22;20;18;16;14;12;10;8;6;4;2;0}),0)</f>
        <v>0</v>
      </c>
      <c r="W124" s="70"/>
      <c r="X124" s="67">
        <f>IF(W124,LOOKUP(W124,{1;2;3;4;5;6;7;8;9;10;11;12;13;14;15;16;17;18;19;20;21},{60;50;42;36;32;30;28;26;24;22;20;18;16;14;12;10;8;6;4;2;0}),0)</f>
        <v>0</v>
      </c>
      <c r="Y124" s="70"/>
      <c r="Z124" s="71">
        <f>IF(Y124,LOOKUP(Y124,{1;2;3;4;5;6;7;8;9;10;11;12;13;14;15;16;17;18;19;20;21},{60;50;42;36;32;30;28;26;24;22;20;18;16;14;12;10;8;6;4;2;0}),0)</f>
        <v>0</v>
      </c>
      <c r="AA124" s="70"/>
      <c r="AB124" s="67">
        <f>IF(AA124,LOOKUP(AA124,{1;2;3;4;5;6;7;8;9;10;11;12;13;14;15;16;17;18;19;20;21},{60;50;42;36;32;30;28;26;24;22;20;18;16;14;12;10;8;6;4;2;0}),0)</f>
        <v>0</v>
      </c>
      <c r="AC124" s="70"/>
      <c r="AD124" s="67">
        <f>IF(AC124,LOOKUP(AC124,{1;2;3;4;5;6;7;8;9;10;11;12;13;14;15;16;17;18;19;20;21},{30;25;21;18;16;15;14;13;12;11;10;9;8;7;6;5;4;3;2;1;0}),0)</f>
        <v>0</v>
      </c>
      <c r="AE124" s="70"/>
      <c r="AF124" s="69">
        <f>IF(AE124,LOOKUP(AE124,{1;2;3;4;5;6;7;8;9;10;11;12;13;14;15;16;17;18;19;20;21},{30;25;21;18;16;15;14;13;12;11;10;9;8;7;6;5;4;3;2;1;0}),0)</f>
        <v>0</v>
      </c>
      <c r="AG124" s="70"/>
      <c r="AH124" s="67">
        <f>IF(AG124,LOOKUP(AG124,{1;2;3;4;5;6;7;8;9;10;11;12;13;14;15;16;17;18;19;20;21},{30;25;21;18;16;15;14;13;12;11;10;9;8;7;6;5;4;3;2;1;0}),0)</f>
        <v>0</v>
      </c>
      <c r="AI124" s="70"/>
      <c r="AJ124" s="69">
        <f>IF(AI124,LOOKUP(AI124,{1;2;3;4;5;6;7;8;9;10;11;12;13;14;15;16;17;18;19;20;21},{30;25;21;18;16;15;14;13;12;11;10;9;8;7;6;5;4;3;2;1;0}),0)</f>
        <v>0</v>
      </c>
      <c r="AK124" s="70"/>
      <c r="AL124" s="69">
        <f>IF(AK124,LOOKUP(AK124,{1;2;3;4;5;6;7;8;9;10;11;12;13;14;15;16;17;18;19;20;21},{15;12.5;10.5;9;8;7.5;7;6.5;6;5.5;5;4.5;4;3.5;3;2.5;2;1.5;1;0.5;0}),0)</f>
        <v>0</v>
      </c>
      <c r="AM124" s="72">
        <v>20</v>
      </c>
      <c r="AN124" s="73">
        <f>IF(AM124,LOOKUP(AM124,{1;2;3;4;5;6;7;8;9;10;11;12;13;14;15;16;17;18;19;20;21},{15;12.5;10.5;9;8;7.5;7;6.5;6;5.5;5;4.5;4;3.5;3;2.5;2;1.5;1;0.5;0}),0)</f>
        <v>0.5</v>
      </c>
      <c r="AO124" s="70"/>
      <c r="AP124" s="67">
        <f>IF(AO124,LOOKUP(AO124,{1;2;3;4;5;6;7;8;9;10;11;12;13;14;15;16;17;18;19;20;21},{30;25;21;18;16;15;14;13;12;11;10;9;8;7;6;5;4;3;2;1;0}),0)</f>
        <v>0</v>
      </c>
      <c r="AQ124" s="70"/>
      <c r="AR124" s="69">
        <f>IF(AQ124,LOOKUP(AQ124,{1;2;3;4;5;6;7;8;9;10;11;12;13;14;15;16;17;18;19;20;21},{30;25;21;18;16;15;14;13;12;11;10;9;8;7;6;5;4;3;2;1;0}),0)</f>
        <v>0</v>
      </c>
      <c r="AS124" s="70"/>
      <c r="AT124" s="69">
        <f>IF(AS124,LOOKUP(AS124,{1;2;3;4;5;6;7;8;9;10;11;12;13;14;15;16;17;18;19;20;21},{30;25;21;18;16;15;14;13;12;11;10;9;8;7;6;5;4;3;2;1;0}),0)</f>
        <v>0</v>
      </c>
      <c r="AU124" s="70"/>
      <c r="AV124" s="69">
        <f>IF(AU124,LOOKUP(AU124,{1;2;3;4;5;6;7;8;9;10;11;12;13;14;15;16;17;18;19;20;21},{30;25;21;18;16;15;14;13;12;11;10;9;8;7;6;5;4;3;2;1;0}),0)</f>
        <v>0</v>
      </c>
      <c r="AW124" s="70"/>
      <c r="AX124" s="74">
        <f>IF(AW124,LOOKUP(AW124,{1;2;3;4;5;6;7;8;9;10;11;12;13;14;15;16;17;18;19;20;21},{60;50;42;36;32;30;28;26;24;22;20;18;16;14;12;10;8;6;4;2;0}),0)</f>
        <v>0</v>
      </c>
      <c r="AY124" s="70"/>
      <c r="AZ124" s="71">
        <f>IF(AY124,LOOKUP(AY124,{1;2;3;4;5;6;7;8;9;10;11;12;13;14;15;16;17;18;19;20;21},{60;50;42;36;32;30;28;26;24;22;20;18;16;14;12;10;8;6;4;2;0}),0)</f>
        <v>0</v>
      </c>
      <c r="BA124" s="70"/>
      <c r="BB124" s="71">
        <f>IF(BA124,LOOKUP(BA124,{1;2;3;4;5;6;7;8;9;10;11;12;13;14;15;16;17;18;19;20;21},{60;50;42;36;32;30;28;26;24;22;20;18;16;14;12;10;8;6;4;2;0}),0)</f>
        <v>0</v>
      </c>
      <c r="BC124" s="109">
        <f t="shared" si="18"/>
        <v>0</v>
      </c>
    </row>
    <row r="125" spans="1:55" s="108" customFormat="1" ht="16" customHeight="1" x14ac:dyDescent="0.2">
      <c r="A125" s="57">
        <f t="shared" si="20"/>
        <v>120</v>
      </c>
      <c r="B125" s="58">
        <v>3535523</v>
      </c>
      <c r="C125" s="63" t="s">
        <v>535</v>
      </c>
      <c r="D125" s="125" t="s">
        <v>536</v>
      </c>
      <c r="E125" s="125" t="str">
        <f t="shared" si="21"/>
        <v>ShamilaAHMED</v>
      </c>
      <c r="F125" s="126">
        <v>2017</v>
      </c>
      <c r="H125" s="63" t="str">
        <f t="shared" si="26"/>
        <v/>
      </c>
      <c r="I125" s="64">
        <f t="shared" si="22"/>
        <v>0</v>
      </c>
      <c r="J125" s="46">
        <f t="shared" si="23"/>
        <v>0</v>
      </c>
      <c r="K125" s="65">
        <f t="shared" si="24"/>
        <v>0</v>
      </c>
      <c r="M125" s="70"/>
      <c r="N125" s="67">
        <f>IF(M125,LOOKUP(M125,{1;2;3;4;5;6;7;8;9;10;11;12;13;14;15;16;17;18;19;20;21},{30;25;21;18;16;15;14;13;12;11;10;9;8;7;6;5;4;3;2;1;0}),0)</f>
        <v>0</v>
      </c>
      <c r="O125" s="70"/>
      <c r="P125" s="69">
        <f>IF(O125,LOOKUP(O125,{1;2;3;4;5;6;7;8;9;10;11;12;13;14;15;16;17;18;19;20;21},{30;25;21;18;16;15;14;13;12;11;10;9;8;7;6;5;4;3;2;1;0}),0)</f>
        <v>0</v>
      </c>
      <c r="Q125" s="70"/>
      <c r="R125" s="67">
        <f>IF(Q125,LOOKUP(Q125,{1;2;3;4;5;6;7;8;9;10;11;12;13;14;15;16;17;18;19;20;21},{30;25;21;18;16;15;14;13;12;11;10;9;8;7;6;5;4;3;2;1;0}),0)</f>
        <v>0</v>
      </c>
      <c r="S125" s="70"/>
      <c r="T125" s="69">
        <f>IF(S125,LOOKUP(S125,{1;2;3;4;5;6;7;8;9;10;11;12;13;14;15;16;17;18;19;20;21},{30;25;21;18;16;15;14;13;12;11;10;9;8;7;6;5;4;3;2;1;0}),0)</f>
        <v>0</v>
      </c>
      <c r="U125" s="70"/>
      <c r="V125" s="71">
        <f>IF(U125,LOOKUP(U125,{1;2;3;4;5;6;7;8;9;10;11;12;13;14;15;16;17;18;19;20;21},{60;50;42;36;32;30;28;26;24;22;20;18;16;14;12;10;8;6;4;2;0}),0)</f>
        <v>0</v>
      </c>
      <c r="W125" s="70"/>
      <c r="X125" s="67">
        <f>IF(W125,LOOKUP(W125,{1;2;3;4;5;6;7;8;9;10;11;12;13;14;15;16;17;18;19;20;21},{60;50;42;36;32;30;28;26;24;22;20;18;16;14;12;10;8;6;4;2;0}),0)</f>
        <v>0</v>
      </c>
      <c r="Y125" s="70"/>
      <c r="Z125" s="71">
        <f>IF(Y125,LOOKUP(Y125,{1;2;3;4;5;6;7;8;9;10;11;12;13;14;15;16;17;18;19;20;21},{60;50;42;36;32;30;28;26;24;22;20;18;16;14;12;10;8;6;4;2;0}),0)</f>
        <v>0</v>
      </c>
      <c r="AA125" s="70"/>
      <c r="AB125" s="67">
        <f>IF(AA125,LOOKUP(AA125,{1;2;3;4;5;6;7;8;9;10;11;12;13;14;15;16;17;18;19;20;21},{60;50;42;36;32;30;28;26;24;22;20;18;16;14;12;10;8;6;4;2;0}),0)</f>
        <v>0</v>
      </c>
      <c r="AC125" s="70"/>
      <c r="AD125" s="67">
        <f>IF(AC125,LOOKUP(AC125,{1;2;3;4;5;6;7;8;9;10;11;12;13;14;15;16;17;18;19;20;21},{30;25;21;18;16;15;14;13;12;11;10;9;8;7;6;5;4;3;2;1;0}),0)</f>
        <v>0</v>
      </c>
      <c r="AE125" s="70"/>
      <c r="AF125" s="69">
        <f>IF(AE125,LOOKUP(AE125,{1;2;3;4;5;6;7;8;9;10;11;12;13;14;15;16;17;18;19;20;21},{30;25;21;18;16;15;14;13;12;11;10;9;8;7;6;5;4;3;2;1;0}),0)</f>
        <v>0</v>
      </c>
      <c r="AG125" s="70"/>
      <c r="AH125" s="67">
        <f>IF(AG125,LOOKUP(AG125,{1;2;3;4;5;6;7;8;9;10;11;12;13;14;15;16;17;18;19;20;21},{30;25;21;18;16;15;14;13;12;11;10;9;8;7;6;5;4;3;2;1;0}),0)</f>
        <v>0</v>
      </c>
      <c r="AI125" s="70"/>
      <c r="AJ125" s="69">
        <f>IF(AI125,LOOKUP(AI125,{1;2;3;4;5;6;7;8;9;10;11;12;13;14;15;16;17;18;19;20;21},{30;25;21;18;16;15;14;13;12;11;10;9;8;7;6;5;4;3;2;1;0}),0)</f>
        <v>0</v>
      </c>
      <c r="AK125" s="70"/>
      <c r="AL125" s="69">
        <f>IF(AK125,LOOKUP(AK125,{1;2;3;4;5;6;7;8;9;10;11;12;13;14;15;16;17;18;19;20;21},{15;12.5;10.5;9;8;7.5;7;6.5;6;5.5;5;4.5;4;3.5;3;2.5;2;1.5;1;0.5;0}),0)</f>
        <v>0</v>
      </c>
      <c r="AM125" s="70"/>
      <c r="AN125" s="73">
        <f>IF(AM125,LOOKUP(AM125,{1;2;3;4;5;6;7;8;9;10;11;12;13;14;15;16;17;18;19;20;21},{15;12.5;10.5;9;8;7.5;7;6.5;6;5.5;5;4.5;4;3.5;3;2.5;2;1.5;1;0.5;0}),0)</f>
        <v>0</v>
      </c>
      <c r="AO125" s="70"/>
      <c r="AP125" s="67">
        <f>IF(AO125,LOOKUP(AO125,{1;2;3;4;5;6;7;8;9;10;11;12;13;14;15;16;17;18;19;20;21},{30;25;21;18;16;15;14;13;12;11;10;9;8;7;6;5;4;3;2;1;0}),0)</f>
        <v>0</v>
      </c>
      <c r="AQ125" s="70"/>
      <c r="AR125" s="69">
        <f>IF(AQ125,LOOKUP(AQ125,{1;2;3;4;5;6;7;8;9;10;11;12;13;14;15;16;17;18;19;20;21},{30;25;21;18;16;15;14;13;12;11;10;9;8;7;6;5;4;3;2;1;0}),0)</f>
        <v>0</v>
      </c>
      <c r="AS125" s="70"/>
      <c r="AT125" s="69">
        <f>IF(AS125,LOOKUP(AS125,{1;2;3;4;5;6;7;8;9;10;11;12;13;14;15;16;17;18;19;20;21},{30;25;21;18;16;15;14;13;12;11;10;9;8;7;6;5;4;3;2;1;0}),0)</f>
        <v>0</v>
      </c>
      <c r="AU125" s="70"/>
      <c r="AV125" s="69">
        <f>IF(AU125,LOOKUP(AU125,{1;2;3;4;5;6;7;8;9;10;11;12;13;14;15;16;17;18;19;20;21},{30;25;21;18;16;15;14;13;12;11;10;9;8;7;6;5;4;3;2;1;0}),0)</f>
        <v>0</v>
      </c>
      <c r="AW125" s="70"/>
      <c r="AX125" s="74">
        <f>IF(AW125,LOOKUP(AW125,{1;2;3;4;5;6;7;8;9;10;11;12;13;14;15;16;17;18;19;20;21},{60;50;42;36;32;30;28;26;24;22;20;18;16;14;12;10;8;6;4;2;0}),0)</f>
        <v>0</v>
      </c>
      <c r="AY125" s="70"/>
      <c r="AZ125" s="71">
        <f>IF(AY125,LOOKUP(AY125,{1;2;3;4;5;6;7;8;9;10;11;12;13;14;15;16;17;18;19;20;21},{60;50;42;36;32;30;28;26;24;22;20;18;16;14;12;10;8;6;4;2;0}),0)</f>
        <v>0</v>
      </c>
      <c r="BA125" s="70"/>
      <c r="BB125" s="71">
        <f>IF(BA125,LOOKUP(BA125,{1;2;3;4;5;6;7;8;9;10;11;12;13;14;15;16;17;18;19;20;21},{60;50;42;36;32;30;28;26;24;22;20;18;16;14;12;10;8;6;4;2;0}),0)</f>
        <v>0</v>
      </c>
      <c r="BC125" s="109">
        <f t="shared" si="18"/>
        <v>0</v>
      </c>
    </row>
    <row r="126" spans="1:55" s="108" customFormat="1" ht="16" customHeight="1" x14ac:dyDescent="0.2">
      <c r="A126" s="57">
        <f t="shared" si="20"/>
        <v>120</v>
      </c>
      <c r="B126" s="58">
        <v>3535664</v>
      </c>
      <c r="C126" s="63" t="s">
        <v>372</v>
      </c>
      <c r="D126" s="125" t="s">
        <v>537</v>
      </c>
      <c r="E126" s="125" t="str">
        <f t="shared" si="21"/>
        <v>OliviaAMBER</v>
      </c>
      <c r="F126" s="126">
        <v>2017</v>
      </c>
      <c r="G126" s="108">
        <v>1995</v>
      </c>
      <c r="H126" s="63" t="str">
        <f t="shared" si="26"/>
        <v>U23</v>
      </c>
      <c r="I126" s="64">
        <f t="shared" si="22"/>
        <v>0</v>
      </c>
      <c r="J126" s="46">
        <f t="shared" si="23"/>
        <v>0</v>
      </c>
      <c r="K126" s="65">
        <f t="shared" si="24"/>
        <v>0</v>
      </c>
      <c r="M126" s="70"/>
      <c r="N126" s="67">
        <f>IF(M126,LOOKUP(M126,{1;2;3;4;5;6;7;8;9;10;11;12;13;14;15;16;17;18;19;20;21},{30;25;21;18;16;15;14;13;12;11;10;9;8;7;6;5;4;3;2;1;0}),0)</f>
        <v>0</v>
      </c>
      <c r="O126" s="70"/>
      <c r="P126" s="69">
        <f>IF(O126,LOOKUP(O126,{1;2;3;4;5;6;7;8;9;10;11;12;13;14;15;16;17;18;19;20;21},{30;25;21;18;16;15;14;13;12;11;10;9;8;7;6;5;4;3;2;1;0}),0)</f>
        <v>0</v>
      </c>
      <c r="Q126" s="70"/>
      <c r="R126" s="67">
        <f>IF(Q126,LOOKUP(Q126,{1;2;3;4;5;6;7;8;9;10;11;12;13;14;15;16;17;18;19;20;21},{30;25;21;18;16;15;14;13;12;11;10;9;8;7;6;5;4;3;2;1;0}),0)</f>
        <v>0</v>
      </c>
      <c r="S126" s="70"/>
      <c r="T126" s="69">
        <f>IF(S126,LOOKUP(S126,{1;2;3;4;5;6;7;8;9;10;11;12;13;14;15;16;17;18;19;20;21},{30;25;21;18;16;15;14;13;12;11;10;9;8;7;6;5;4;3;2;1;0}),0)</f>
        <v>0</v>
      </c>
      <c r="U126" s="70"/>
      <c r="V126" s="71">
        <f>IF(U126,LOOKUP(U126,{1;2;3;4;5;6;7;8;9;10;11;12;13;14;15;16;17;18;19;20;21},{60;50;42;36;32;30;28;26;24;22;20;18;16;14;12;10;8;6;4;2;0}),0)</f>
        <v>0</v>
      </c>
      <c r="W126" s="70"/>
      <c r="X126" s="67">
        <f>IF(W126,LOOKUP(W126,{1;2;3;4;5;6;7;8;9;10;11;12;13;14;15;16;17;18;19;20;21},{60;50;42;36;32;30;28;26;24;22;20;18;16;14;12;10;8;6;4;2;0}),0)</f>
        <v>0</v>
      </c>
      <c r="Y126" s="70"/>
      <c r="Z126" s="71">
        <f>IF(Y126,LOOKUP(Y126,{1;2;3;4;5;6;7;8;9;10;11;12;13;14;15;16;17;18;19;20;21},{60;50;42;36;32;30;28;26;24;22;20;18;16;14;12;10;8;6;4;2;0}),0)</f>
        <v>0</v>
      </c>
      <c r="AA126" s="70"/>
      <c r="AB126" s="67">
        <f>IF(AA126,LOOKUP(AA126,{1;2;3;4;5;6;7;8;9;10;11;12;13;14;15;16;17;18;19;20;21},{60;50;42;36;32;30;28;26;24;22;20;18;16;14;12;10;8;6;4;2;0}),0)</f>
        <v>0</v>
      </c>
      <c r="AC126" s="70"/>
      <c r="AD126" s="67">
        <f>IF(AC126,LOOKUP(AC126,{1;2;3;4;5;6;7;8;9;10;11;12;13;14;15;16;17;18;19;20;21},{30;25;21;18;16;15;14;13;12;11;10;9;8;7;6;5;4;3;2;1;0}),0)</f>
        <v>0</v>
      </c>
      <c r="AE126" s="70"/>
      <c r="AF126" s="69">
        <f>IF(AE126,LOOKUP(AE126,{1;2;3;4;5;6;7;8;9;10;11;12;13;14;15;16;17;18;19;20;21},{30;25;21;18;16;15;14;13;12;11;10;9;8;7;6;5;4;3;2;1;0}),0)</f>
        <v>0</v>
      </c>
      <c r="AG126" s="70"/>
      <c r="AH126" s="67">
        <f>IF(AG126,LOOKUP(AG126,{1;2;3;4;5;6;7;8;9;10;11;12;13;14;15;16;17;18;19;20;21},{30;25;21;18;16;15;14;13;12;11;10;9;8;7;6;5;4;3;2;1;0}),0)</f>
        <v>0</v>
      </c>
      <c r="AI126" s="70"/>
      <c r="AJ126" s="69">
        <f>IF(AI126,LOOKUP(AI126,{1;2;3;4;5;6;7;8;9;10;11;12;13;14;15;16;17;18;19;20;21},{30;25;21;18;16;15;14;13;12;11;10;9;8;7;6;5;4;3;2;1;0}),0)</f>
        <v>0</v>
      </c>
      <c r="AK126" s="70"/>
      <c r="AL126" s="69">
        <f>IF(AK126,LOOKUP(AK126,{1;2;3;4;5;6;7;8;9;10;11;12;13;14;15;16;17;18;19;20;21},{15;12.5;10.5;9;8;7.5;7;6.5;6;5.5;5;4.5;4;3.5;3;2.5;2;1.5;1;0.5;0}),0)</f>
        <v>0</v>
      </c>
      <c r="AM126" s="70"/>
      <c r="AN126" s="73">
        <f>IF(AM126,LOOKUP(AM126,{1;2;3;4;5;6;7;8;9;10;11;12;13;14;15;16;17;18;19;20;21},{15;12.5;10.5;9;8;7.5;7;6.5;6;5.5;5;4.5;4;3.5;3;2.5;2;1.5;1;0.5;0}),0)</f>
        <v>0</v>
      </c>
      <c r="AO126" s="70"/>
      <c r="AP126" s="67">
        <f>IF(AO126,LOOKUP(AO126,{1;2;3;4;5;6;7;8;9;10;11;12;13;14;15;16;17;18;19;20;21},{30;25;21;18;16;15;14;13;12;11;10;9;8;7;6;5;4;3;2;1;0}),0)</f>
        <v>0</v>
      </c>
      <c r="AQ126" s="70"/>
      <c r="AR126" s="69">
        <f>IF(AQ126,LOOKUP(AQ126,{1;2;3;4;5;6;7;8;9;10;11;12;13;14;15;16;17;18;19;20;21},{30;25;21;18;16;15;14;13;12;11;10;9;8;7;6;5;4;3;2;1;0}),0)</f>
        <v>0</v>
      </c>
      <c r="AS126" s="70"/>
      <c r="AT126" s="69">
        <f>IF(AS126,LOOKUP(AS126,{1;2;3;4;5;6;7;8;9;10;11;12;13;14;15;16;17;18;19;20;21},{30;25;21;18;16;15;14;13;12;11;10;9;8;7;6;5;4;3;2;1;0}),0)</f>
        <v>0</v>
      </c>
      <c r="AU126" s="70"/>
      <c r="AV126" s="69">
        <f>IF(AU126,LOOKUP(AU126,{1;2;3;4;5;6;7;8;9;10;11;12;13;14;15;16;17;18;19;20;21},{30;25;21;18;16;15;14;13;12;11;10;9;8;7;6;5;4;3;2;1;0}),0)</f>
        <v>0</v>
      </c>
      <c r="AW126" s="70"/>
      <c r="AX126" s="74">
        <f>IF(AW126,LOOKUP(AW126,{1;2;3;4;5;6;7;8;9;10;11;12;13;14;15;16;17;18;19;20;21},{60;50;42;36;32;30;28;26;24;22;20;18;16;14;12;10;8;6;4;2;0}),0)</f>
        <v>0</v>
      </c>
      <c r="AY126" s="70"/>
      <c r="AZ126" s="71">
        <f>IF(AY126,LOOKUP(AY126,{1;2;3;4;5;6;7;8;9;10;11;12;13;14;15;16;17;18;19;20;21},{60;50;42;36;32;30;28;26;24;22;20;18;16;14;12;10;8;6;4;2;0}),0)</f>
        <v>0</v>
      </c>
      <c r="BA126" s="70"/>
      <c r="BB126" s="71">
        <f>IF(BA126,LOOKUP(BA126,{1;2;3;4;5;6;7;8;9;10;11;12;13;14;15;16;17;18;19;20;21},{60;50;42;36;32;30;28;26;24;22;20;18;16;14;12;10;8;6;4;2;0}),0)</f>
        <v>0</v>
      </c>
      <c r="BC126" s="109">
        <f t="shared" si="18"/>
        <v>0</v>
      </c>
    </row>
    <row r="127" spans="1:55" s="108" customFormat="1" ht="16" customHeight="1" x14ac:dyDescent="0.2">
      <c r="A127" s="57">
        <f t="shared" si="20"/>
        <v>120</v>
      </c>
      <c r="B127" s="58">
        <v>3535463</v>
      </c>
      <c r="C127" s="63" t="s">
        <v>395</v>
      </c>
      <c r="D127" s="125" t="s">
        <v>538</v>
      </c>
      <c r="E127" s="125" t="str">
        <f t="shared" si="21"/>
        <v>NicoleBATHE</v>
      </c>
      <c r="F127" s="126">
        <v>2017</v>
      </c>
      <c r="G127" s="127">
        <v>1995</v>
      </c>
      <c r="H127" s="63" t="str">
        <f t="shared" si="26"/>
        <v>U23</v>
      </c>
      <c r="I127" s="64">
        <f t="shared" si="22"/>
        <v>0</v>
      </c>
      <c r="J127" s="46">
        <f t="shared" si="23"/>
        <v>0</v>
      </c>
      <c r="K127" s="65">
        <f t="shared" si="24"/>
        <v>0</v>
      </c>
      <c r="M127" s="70"/>
      <c r="N127" s="67">
        <f>IF(M127,LOOKUP(M127,{1;2;3;4;5;6;7;8;9;10;11;12;13;14;15;16;17;18;19;20;21},{30;25;21;18;16;15;14;13;12;11;10;9;8;7;6;5;4;3;2;1;0}),0)</f>
        <v>0</v>
      </c>
      <c r="O127" s="70"/>
      <c r="P127" s="69">
        <f>IF(O127,LOOKUP(O127,{1;2;3;4;5;6;7;8;9;10;11;12;13;14;15;16;17;18;19;20;21},{30;25;21;18;16;15;14;13;12;11;10;9;8;7;6;5;4;3;2;1;0}),0)</f>
        <v>0</v>
      </c>
      <c r="Q127" s="70"/>
      <c r="R127" s="67">
        <f>IF(Q127,LOOKUP(Q127,{1;2;3;4;5;6;7;8;9;10;11;12;13;14;15;16;17;18;19;20;21},{30;25;21;18;16;15;14;13;12;11;10;9;8;7;6;5;4;3;2;1;0}),0)</f>
        <v>0</v>
      </c>
      <c r="S127" s="70"/>
      <c r="T127" s="69">
        <f>IF(S127,LOOKUP(S127,{1;2;3;4;5;6;7;8;9;10;11;12;13;14;15;16;17;18;19;20;21},{30;25;21;18;16;15;14;13;12;11;10;9;8;7;6;5;4;3;2;1;0}),0)</f>
        <v>0</v>
      </c>
      <c r="U127" s="70"/>
      <c r="V127" s="71">
        <f>IF(U127,LOOKUP(U127,{1;2;3;4;5;6;7;8;9;10;11;12;13;14;15;16;17;18;19;20;21},{60;50;42;36;32;30;28;26;24;22;20;18;16;14;12;10;8;6;4;2;0}),0)</f>
        <v>0</v>
      </c>
      <c r="W127" s="70"/>
      <c r="X127" s="67">
        <f>IF(W127,LOOKUP(W127,{1;2;3;4;5;6;7;8;9;10;11;12;13;14;15;16;17;18;19;20;21},{60;50;42;36;32;30;28;26;24;22;20;18;16;14;12;10;8;6;4;2;0}),0)</f>
        <v>0</v>
      </c>
      <c r="Y127" s="70"/>
      <c r="Z127" s="71">
        <f>IF(Y127,LOOKUP(Y127,{1;2;3;4;5;6;7;8;9;10;11;12;13;14;15;16;17;18;19;20;21},{60;50;42;36;32;30;28;26;24;22;20;18;16;14;12;10;8;6;4;2;0}),0)</f>
        <v>0</v>
      </c>
      <c r="AA127" s="70"/>
      <c r="AB127" s="67">
        <f>IF(AA127,LOOKUP(AA127,{1;2;3;4;5;6;7;8;9;10;11;12;13;14;15;16;17;18;19;20;21},{60;50;42;36;32;30;28;26;24;22;20;18;16;14;12;10;8;6;4;2;0}),0)</f>
        <v>0</v>
      </c>
      <c r="AC127" s="70"/>
      <c r="AD127" s="67">
        <f>IF(AC127,LOOKUP(AC127,{1;2;3;4;5;6;7;8;9;10;11;12;13;14;15;16;17;18;19;20;21},{30;25;21;18;16;15;14;13;12;11;10;9;8;7;6;5;4;3;2;1;0}),0)</f>
        <v>0</v>
      </c>
      <c r="AE127" s="70"/>
      <c r="AF127" s="69">
        <f>IF(AE127,LOOKUP(AE127,{1;2;3;4;5;6;7;8;9;10;11;12;13;14;15;16;17;18;19;20;21},{30;25;21;18;16;15;14;13;12;11;10;9;8;7;6;5;4;3;2;1;0}),0)</f>
        <v>0</v>
      </c>
      <c r="AG127" s="70"/>
      <c r="AH127" s="67">
        <f>IF(AG127,LOOKUP(AG127,{1;2;3;4;5;6;7;8;9;10;11;12;13;14;15;16;17;18;19;20;21},{30;25;21;18;16;15;14;13;12;11;10;9;8;7;6;5;4;3;2;1;0}),0)</f>
        <v>0</v>
      </c>
      <c r="AI127" s="70"/>
      <c r="AJ127" s="69">
        <f>IF(AI127,LOOKUP(AI127,{1;2;3;4;5;6;7;8;9;10;11;12;13;14;15;16;17;18;19;20;21},{30;25;21;18;16;15;14;13;12;11;10;9;8;7;6;5;4;3;2;1;0}),0)</f>
        <v>0</v>
      </c>
      <c r="AK127" s="70"/>
      <c r="AL127" s="69">
        <f>IF(AK127,LOOKUP(AK127,{1;2;3;4;5;6;7;8;9;10;11;12;13;14;15;16;17;18;19;20;21},{15;12.5;10.5;9;8;7.5;7;6.5;6;5.5;5;4.5;4;3.5;3;2.5;2;1.5;1;0.5;0}),0)</f>
        <v>0</v>
      </c>
      <c r="AM127" s="70"/>
      <c r="AN127" s="73">
        <f>IF(AM127,LOOKUP(AM127,{1;2;3;4;5;6;7;8;9;10;11;12;13;14;15;16;17;18;19;20;21},{15;12.5;10.5;9;8;7.5;7;6.5;6;5.5;5;4.5;4;3.5;3;2.5;2;1.5;1;0.5;0}),0)</f>
        <v>0</v>
      </c>
      <c r="AO127" s="70"/>
      <c r="AP127" s="67">
        <f>IF(AO127,LOOKUP(AO127,{1;2;3;4;5;6;7;8;9;10;11;12;13;14;15;16;17;18;19;20;21},{30;25;21;18;16;15;14;13;12;11;10;9;8;7;6;5;4;3;2;1;0}),0)</f>
        <v>0</v>
      </c>
      <c r="AQ127" s="70"/>
      <c r="AR127" s="69">
        <f>IF(AQ127,LOOKUP(AQ127,{1;2;3;4;5;6;7;8;9;10;11;12;13;14;15;16;17;18;19;20;21},{30;25;21;18;16;15;14;13;12;11;10;9;8;7;6;5;4;3;2;1;0}),0)</f>
        <v>0</v>
      </c>
      <c r="AS127" s="70"/>
      <c r="AT127" s="69">
        <f>IF(AS127,LOOKUP(AS127,{1;2;3;4;5;6;7;8;9;10;11;12;13;14;15;16;17;18;19;20;21},{30;25;21;18;16;15;14;13;12;11;10;9;8;7;6;5;4;3;2;1;0}),0)</f>
        <v>0</v>
      </c>
      <c r="AU127" s="70"/>
      <c r="AV127" s="69">
        <f>IF(AU127,LOOKUP(AU127,{1;2;3;4;5;6;7;8;9;10;11;12;13;14;15;16;17;18;19;20;21},{30;25;21;18;16;15;14;13;12;11;10;9;8;7;6;5;4;3;2;1;0}),0)</f>
        <v>0</v>
      </c>
      <c r="AW127" s="70"/>
      <c r="AX127" s="74">
        <f>IF(AW127,LOOKUP(AW127,{1;2;3;4;5;6;7;8;9;10;11;12;13;14;15;16;17;18;19;20;21},{60;50;42;36;32;30;28;26;24;22;20;18;16;14;12;10;8;6;4;2;0}),0)</f>
        <v>0</v>
      </c>
      <c r="AY127" s="70"/>
      <c r="AZ127" s="71">
        <f>IF(AY127,LOOKUP(AY127,{1;2;3;4;5;6;7;8;9;10;11;12;13;14;15;16;17;18;19;20;21},{60;50;42;36;32;30;28;26;24;22;20;18;16;14;12;10;8;6;4;2;0}),0)</f>
        <v>0</v>
      </c>
      <c r="BA127" s="70"/>
      <c r="BB127" s="71">
        <f>IF(BA127,LOOKUP(BA127,{1;2;3;4;5;6;7;8;9;10;11;12;13;14;15;16;17;18;19;20;21},{60;50;42;36;32;30;28;26;24;22;20;18;16;14;12;10;8;6;4;2;0}),0)</f>
        <v>0</v>
      </c>
      <c r="BC127" s="109">
        <f t="shared" si="18"/>
        <v>0</v>
      </c>
    </row>
    <row r="128" spans="1:55" s="108" customFormat="1" ht="16" customHeight="1" x14ac:dyDescent="0.2">
      <c r="A128" s="57">
        <f t="shared" si="20"/>
        <v>120</v>
      </c>
      <c r="B128" s="77">
        <v>3105146</v>
      </c>
      <c r="C128" s="63" t="s">
        <v>539</v>
      </c>
      <c r="D128" s="63" t="s">
        <v>540</v>
      </c>
      <c r="E128" s="125" t="str">
        <f t="shared" si="21"/>
        <v>DahriaBEATTY</v>
      </c>
      <c r="F128" s="62">
        <v>2017</v>
      </c>
      <c r="G128" s="108">
        <v>1994</v>
      </c>
      <c r="H128" s="129" t="str">
        <f t="shared" si="26"/>
        <v>SR</v>
      </c>
      <c r="I128" s="64">
        <f t="shared" si="22"/>
        <v>0</v>
      </c>
      <c r="J128" s="46">
        <f t="shared" si="23"/>
        <v>0</v>
      </c>
      <c r="K128" s="65">
        <f t="shared" si="24"/>
        <v>0</v>
      </c>
      <c r="M128" s="70"/>
      <c r="N128" s="67">
        <f>IF(M128,LOOKUP(M128,{1;2;3;4;5;6;7;8;9;10;11;12;13;14;15;16;17;18;19;20;21},{30;25;21;18;16;15;14;13;12;11;10;9;8;7;6;5;4;3;2;1;0}),0)</f>
        <v>0</v>
      </c>
      <c r="O128" s="70"/>
      <c r="P128" s="69">
        <f>IF(O128,LOOKUP(O128,{1;2;3;4;5;6;7;8;9;10;11;12;13;14;15;16;17;18;19;20;21},{30;25;21;18;16;15;14;13;12;11;10;9;8;7;6;5;4;3;2;1;0}),0)</f>
        <v>0</v>
      </c>
      <c r="Q128" s="70"/>
      <c r="R128" s="67">
        <f>IF(Q128,LOOKUP(Q128,{1;2;3;4;5;6;7;8;9;10;11;12;13;14;15;16;17;18;19;20;21},{30;25;21;18;16;15;14;13;12;11;10;9;8;7;6;5;4;3;2;1;0}),0)</f>
        <v>0</v>
      </c>
      <c r="S128" s="70"/>
      <c r="T128" s="69">
        <f>IF(S128,LOOKUP(S128,{1;2;3;4;5;6;7;8;9;10;11;12;13;14;15;16;17;18;19;20;21},{30;25;21;18;16;15;14;13;12;11;10;9;8;7;6;5;4;3;2;1;0}),0)</f>
        <v>0</v>
      </c>
      <c r="U128" s="70"/>
      <c r="V128" s="71">
        <f>IF(U128,LOOKUP(U128,{1;2;3;4;5;6;7;8;9;10;11;12;13;14;15;16;17;18;19;20;21},{60;50;42;36;32;30;28;26;24;22;20;18;16;14;12;10;8;6;4;2;0}),0)</f>
        <v>0</v>
      </c>
      <c r="W128" s="70"/>
      <c r="X128" s="67">
        <f>IF(W128,LOOKUP(W128,{1;2;3;4;5;6;7;8;9;10;11;12;13;14;15;16;17;18;19;20;21},{60;50;42;36;32;30;28;26;24;22;20;18;16;14;12;10;8;6;4;2;0}),0)</f>
        <v>0</v>
      </c>
      <c r="Y128" s="70"/>
      <c r="Z128" s="71">
        <f>IF(Y128,LOOKUP(Y128,{1;2;3;4;5;6;7;8;9;10;11;12;13;14;15;16;17;18;19;20;21},{60;50;42;36;32;30;28;26;24;22;20;18;16;14;12;10;8;6;4;2;0}),0)</f>
        <v>0</v>
      </c>
      <c r="AA128" s="70"/>
      <c r="AB128" s="67">
        <f>IF(AA128,LOOKUP(AA128,{1;2;3;4;5;6;7;8;9;10;11;12;13;14;15;16;17;18;19;20;21},{60;50;42;36;32;30;28;26;24;22;20;18;16;14;12;10;8;6;4;2;0}),0)</f>
        <v>0</v>
      </c>
      <c r="AC128" s="70"/>
      <c r="AD128" s="67">
        <f>IF(AC128,LOOKUP(AC128,{1;2;3;4;5;6;7;8;9;10;11;12;13;14;15;16;17;18;19;20;21},{30;25;21;18;16;15;14;13;12;11;10;9;8;7;6;5;4;3;2;1;0}),0)</f>
        <v>0</v>
      </c>
      <c r="AE128" s="70"/>
      <c r="AF128" s="69">
        <f>IF(AE128,LOOKUP(AE128,{1;2;3;4;5;6;7;8;9;10;11;12;13;14;15;16;17;18;19;20;21},{30;25;21;18;16;15;14;13;12;11;10;9;8;7;6;5;4;3;2;1;0}),0)</f>
        <v>0</v>
      </c>
      <c r="AG128" s="70"/>
      <c r="AH128" s="67">
        <f>IF(AG128,LOOKUP(AG128,{1;2;3;4;5;6;7;8;9;10;11;12;13;14;15;16;17;18;19;20;21},{30;25;21;18;16;15;14;13;12;11;10;9;8;7;6;5;4;3;2;1;0}),0)</f>
        <v>0</v>
      </c>
      <c r="AI128" s="70"/>
      <c r="AJ128" s="69">
        <f>IF(AI128,LOOKUP(AI128,{1;2;3;4;5;6;7;8;9;10;11;12;13;14;15;16;17;18;19;20;21},{30;25;21;18;16;15;14;13;12;11;10;9;8;7;6;5;4;3;2;1;0}),0)</f>
        <v>0</v>
      </c>
      <c r="AK128" s="70"/>
      <c r="AL128" s="69">
        <f>IF(AK128,LOOKUP(AK128,{1;2;3;4;5;6;7;8;9;10;11;12;13;14;15;16;17;18;19;20;21},{15;12.5;10.5;9;8;7.5;7;6.5;6;5.5;5;4.5;4;3.5;3;2.5;2;1.5;1;0.5;0}),0)</f>
        <v>0</v>
      </c>
      <c r="AM128" s="70"/>
      <c r="AN128" s="73">
        <f>IF(AM128,LOOKUP(AM128,{1;2;3;4;5;6;7;8;9;10;11;12;13;14;15;16;17;18;19;20;21},{15;12.5;10.5;9;8;7.5;7;6.5;6;5.5;5;4.5;4;3.5;3;2.5;2;1.5;1;0.5;0}),0)</f>
        <v>0</v>
      </c>
      <c r="AO128" s="70"/>
      <c r="AP128" s="67">
        <f>IF(AO128,LOOKUP(AO128,{1;2;3;4;5;6;7;8;9;10;11;12;13;14;15;16;17;18;19;20;21},{30;25;21;18;16;15;14;13;12;11;10;9;8;7;6;5;4;3;2;1;0}),0)</f>
        <v>0</v>
      </c>
      <c r="AQ128" s="70"/>
      <c r="AR128" s="69">
        <f>IF(AQ128,LOOKUP(AQ128,{1;2;3;4;5;6;7;8;9;10;11;12;13;14;15;16;17;18;19;20;21},{30;25;21;18;16;15;14;13;12;11;10;9;8;7;6;5;4;3;2;1;0}),0)</f>
        <v>0</v>
      </c>
      <c r="AS128" s="70"/>
      <c r="AT128" s="69">
        <f>IF(AS128,LOOKUP(AS128,{1;2;3;4;5;6;7;8;9;10;11;12;13;14;15;16;17;18;19;20;21},{30;25;21;18;16;15;14;13;12;11;10;9;8;7;6;5;4;3;2;1;0}),0)</f>
        <v>0</v>
      </c>
      <c r="AU128" s="70"/>
      <c r="AV128" s="69">
        <f>IF(AU128,LOOKUP(AU128,{1;2;3;4;5;6;7;8;9;10;11;12;13;14;15;16;17;18;19;20;21},{30;25;21;18;16;15;14;13;12;11;10;9;8;7;6;5;4;3;2;1;0}),0)</f>
        <v>0</v>
      </c>
      <c r="AW128" s="70"/>
      <c r="AX128" s="74">
        <f>IF(AW128,LOOKUP(AW128,{1;2;3;4;5;6;7;8;9;10;11;12;13;14;15;16;17;18;19;20;21},{60;50;42;36;32;30;28;26;24;22;20;18;16;14;12;10;8;6;4;2;0}),0)</f>
        <v>0</v>
      </c>
      <c r="AY128" s="70"/>
      <c r="AZ128" s="71">
        <f>IF(AY128,LOOKUP(AY128,{1;2;3;4;5;6;7;8;9;10;11;12;13;14;15;16;17;18;19;20;21},{60;50;42;36;32;30;28;26;24;22;20;18;16;14;12;10;8;6;4;2;0}),0)</f>
        <v>0</v>
      </c>
      <c r="BA128" s="70"/>
      <c r="BB128" s="71">
        <f>IF(BA128,LOOKUP(BA128,{1;2;3;4;5;6;7;8;9;10;11;12;13;14;15;16;17;18;19;20;21},{60;50;42;36;32;30;28;26;24;22;20;18;16;14;12;10;8;6;4;2;0}),0)</f>
        <v>0</v>
      </c>
      <c r="BC128" s="109">
        <f t="shared" si="18"/>
        <v>0</v>
      </c>
    </row>
    <row r="129" spans="1:55" s="108" customFormat="1" ht="16" customHeight="1" x14ac:dyDescent="0.2">
      <c r="A129" s="130">
        <f t="shared" si="20"/>
        <v>120</v>
      </c>
      <c r="B129" s="128">
        <v>3535381</v>
      </c>
      <c r="C129" s="63" t="s">
        <v>541</v>
      </c>
      <c r="D129" s="63" t="s">
        <v>542</v>
      </c>
      <c r="E129" s="125" t="str">
        <f t="shared" si="21"/>
        <v>JennieBENDER</v>
      </c>
      <c r="F129" s="62">
        <v>2017</v>
      </c>
      <c r="G129" s="108">
        <v>1988</v>
      </c>
      <c r="H129" s="132" t="str">
        <f t="shared" si="26"/>
        <v>SR</v>
      </c>
      <c r="I129" s="64">
        <f t="shared" si="22"/>
        <v>0</v>
      </c>
      <c r="J129" s="46">
        <f t="shared" si="23"/>
        <v>0</v>
      </c>
      <c r="K129" s="65">
        <f t="shared" si="24"/>
        <v>0</v>
      </c>
      <c r="M129" s="70"/>
      <c r="N129" s="67">
        <f>IF(M129,LOOKUP(M129,{1;2;3;4;5;6;7;8;9;10;11;12;13;14;15;16;17;18;19;20;21},{30;25;21;18;16;15;14;13;12;11;10;9;8;7;6;5;4;3;2;1;0}),0)</f>
        <v>0</v>
      </c>
      <c r="O129" s="70"/>
      <c r="P129" s="69">
        <f>IF(O129,LOOKUP(O129,{1;2;3;4;5;6;7;8;9;10;11;12;13;14;15;16;17;18;19;20;21},{30;25;21;18;16;15;14;13;12;11;10;9;8;7;6;5;4;3;2;1;0}),0)</f>
        <v>0</v>
      </c>
      <c r="Q129" s="70"/>
      <c r="R129" s="67">
        <f>IF(Q129,LOOKUP(Q129,{1;2;3;4;5;6;7;8;9;10;11;12;13;14;15;16;17;18;19;20;21},{30;25;21;18;16;15;14;13;12;11;10;9;8;7;6;5;4;3;2;1;0}),0)</f>
        <v>0</v>
      </c>
      <c r="S129" s="70"/>
      <c r="T129" s="69">
        <f>IF(S129,LOOKUP(S129,{1;2;3;4;5;6;7;8;9;10;11;12;13;14;15;16;17;18;19;20;21},{30;25;21;18;16;15;14;13;12;11;10;9;8;7;6;5;4;3;2;1;0}),0)</f>
        <v>0</v>
      </c>
      <c r="U129" s="70"/>
      <c r="V129" s="71">
        <f>IF(U129,LOOKUP(U129,{1;2;3;4;5;6;7;8;9;10;11;12;13;14;15;16;17;18;19;20;21},{60;50;42;36;32;30;28;26;24;22;20;18;16;14;12;10;8;6;4;2;0}),0)</f>
        <v>0</v>
      </c>
      <c r="W129" s="70"/>
      <c r="X129" s="67">
        <f>IF(W129,LOOKUP(W129,{1;2;3;4;5;6;7;8;9;10;11;12;13;14;15;16;17;18;19;20;21},{60;50;42;36;32;30;28;26;24;22;20;18;16;14;12;10;8;6;4;2;0}),0)</f>
        <v>0</v>
      </c>
      <c r="Y129" s="70"/>
      <c r="Z129" s="71">
        <f>IF(Y129,LOOKUP(Y129,{1;2;3;4;5;6;7;8;9;10;11;12;13;14;15;16;17;18;19;20;21},{60;50;42;36;32;30;28;26;24;22;20;18;16;14;12;10;8;6;4;2;0}),0)</f>
        <v>0</v>
      </c>
      <c r="AA129" s="70"/>
      <c r="AB129" s="67">
        <f>IF(AA129,LOOKUP(AA129,{1;2;3;4;5;6;7;8;9;10;11;12;13;14;15;16;17;18;19;20;21},{60;50;42;36;32;30;28;26;24;22;20;18;16;14;12;10;8;6;4;2;0}),0)</f>
        <v>0</v>
      </c>
      <c r="AC129" s="70"/>
      <c r="AD129" s="67">
        <f>IF(AC129,LOOKUP(AC129,{1;2;3;4;5;6;7;8;9;10;11;12;13;14;15;16;17;18;19;20;21},{30;25;21;18;16;15;14;13;12;11;10;9;8;7;6;5;4;3;2;1;0}),0)</f>
        <v>0</v>
      </c>
      <c r="AE129" s="70"/>
      <c r="AF129" s="69">
        <f>IF(AE129,LOOKUP(AE129,{1;2;3;4;5;6;7;8;9;10;11;12;13;14;15;16;17;18;19;20;21},{30;25;21;18;16;15;14;13;12;11;10;9;8;7;6;5;4;3;2;1;0}),0)</f>
        <v>0</v>
      </c>
      <c r="AG129" s="70"/>
      <c r="AH129" s="67">
        <f>IF(AG129,LOOKUP(AG129,{1;2;3;4;5;6;7;8;9;10;11;12;13;14;15;16;17;18;19;20;21},{30;25;21;18;16;15;14;13;12;11;10;9;8;7;6;5;4;3;2;1;0}),0)</f>
        <v>0</v>
      </c>
      <c r="AI129" s="70"/>
      <c r="AJ129" s="69">
        <f>IF(AI129,LOOKUP(AI129,{1;2;3;4;5;6;7;8;9;10;11;12;13;14;15;16;17;18;19;20;21},{30;25;21;18;16;15;14;13;12;11;10;9;8;7;6;5;4;3;2;1;0}),0)</f>
        <v>0</v>
      </c>
      <c r="AK129" s="70"/>
      <c r="AL129" s="69">
        <f>IF(AK129,LOOKUP(AK129,{1;2;3;4;5;6;7;8;9;10;11;12;13;14;15;16;17;18;19;20;21},{15;12.5;10.5;9;8;7.5;7;6.5;6;5.5;5;4.5;4;3.5;3;2.5;2;1.5;1;0.5;0}),0)</f>
        <v>0</v>
      </c>
      <c r="AM129" s="70"/>
      <c r="AN129" s="73">
        <f>IF(AM129,LOOKUP(AM129,{1;2;3;4;5;6;7;8;9;10;11;12;13;14;15;16;17;18;19;20;21},{15;12.5;10.5;9;8;7.5;7;6.5;6;5.5;5;4.5;4;3.5;3;2.5;2;1.5;1;0.5;0}),0)</f>
        <v>0</v>
      </c>
      <c r="AO129" s="70"/>
      <c r="AP129" s="67">
        <f>IF(AO129,LOOKUP(AO129,{1;2;3;4;5;6;7;8;9;10;11;12;13;14;15;16;17;18;19;20;21},{30;25;21;18;16;15;14;13;12;11;10;9;8;7;6;5;4;3;2;1;0}),0)</f>
        <v>0</v>
      </c>
      <c r="AQ129" s="70"/>
      <c r="AR129" s="69">
        <f>IF(AQ129,LOOKUP(AQ129,{1;2;3;4;5;6;7;8;9;10;11;12;13;14;15;16;17;18;19;20;21},{30;25;21;18;16;15;14;13;12;11;10;9;8;7;6;5;4;3;2;1;0}),0)</f>
        <v>0</v>
      </c>
      <c r="AS129" s="70"/>
      <c r="AT129" s="69">
        <f>IF(AS129,LOOKUP(AS129,{1;2;3;4;5;6;7;8;9;10;11;12;13;14;15;16;17;18;19;20;21},{30;25;21;18;16;15;14;13;12;11;10;9;8;7;6;5;4;3;2;1;0}),0)</f>
        <v>0</v>
      </c>
      <c r="AU129" s="70"/>
      <c r="AV129" s="69">
        <f>IF(AU129,LOOKUP(AU129,{1;2;3;4;5;6;7;8;9;10;11;12;13;14;15;16;17;18;19;20;21},{30;25;21;18;16;15;14;13;12;11;10;9;8;7;6;5;4;3;2;1;0}),0)</f>
        <v>0</v>
      </c>
      <c r="AW129" s="70"/>
      <c r="AX129" s="74">
        <f>IF(AW129,LOOKUP(AW129,{1;2;3;4;5;6;7;8;9;10;11;12;13;14;15;16;17;18;19;20;21},{60;50;42;36;32;30;28;26;24;22;20;18;16;14;12;10;8;6;4;2;0}),0)</f>
        <v>0</v>
      </c>
      <c r="AY129" s="70"/>
      <c r="AZ129" s="71">
        <f>IF(AY129,LOOKUP(AY129,{1;2;3;4;5;6;7;8;9;10;11;12;13;14;15;16;17;18;19;20;21},{60;50;42;36;32;30;28;26;24;22;20;18;16;14;12;10;8;6;4;2;0}),0)</f>
        <v>0</v>
      </c>
      <c r="BA129" s="70"/>
      <c r="BB129" s="71">
        <f>IF(BA129,LOOKUP(BA129,{1;2;3;4;5;6;7;8;9;10;11;12;13;14;15;16;17;18;19;20;21},{60;50;42;36;32;30;28;26;24;22;20;18;16;14;12;10;8;6;4;2;0}),0)</f>
        <v>0</v>
      </c>
      <c r="BC129" s="109">
        <f t="shared" si="18"/>
        <v>0</v>
      </c>
    </row>
    <row r="130" spans="1:55" s="108" customFormat="1" ht="16" customHeight="1" x14ac:dyDescent="0.2">
      <c r="A130" s="57">
        <f t="shared" si="20"/>
        <v>120</v>
      </c>
      <c r="B130" s="58">
        <v>3535648</v>
      </c>
      <c r="C130" s="63" t="s">
        <v>543</v>
      </c>
      <c r="D130" s="125" t="s">
        <v>544</v>
      </c>
      <c r="E130" s="125" t="str">
        <f t="shared" si="21"/>
        <v>EmilyBLACKMER</v>
      </c>
      <c r="F130" s="126">
        <v>2017</v>
      </c>
      <c r="G130" s="127"/>
      <c r="H130" s="63" t="str">
        <f t="shared" si="26"/>
        <v/>
      </c>
      <c r="I130" s="64">
        <f t="shared" si="22"/>
        <v>0</v>
      </c>
      <c r="J130" s="46">
        <f t="shared" si="23"/>
        <v>0</v>
      </c>
      <c r="K130" s="65">
        <f t="shared" si="24"/>
        <v>0</v>
      </c>
      <c r="M130" s="70"/>
      <c r="N130" s="67">
        <f>IF(M130,LOOKUP(M130,{1;2;3;4;5;6;7;8;9;10;11;12;13;14;15;16;17;18;19;20;21},{30;25;21;18;16;15;14;13;12;11;10;9;8;7;6;5;4;3;2;1;0}),0)</f>
        <v>0</v>
      </c>
      <c r="O130" s="70"/>
      <c r="P130" s="69">
        <f>IF(O130,LOOKUP(O130,{1;2;3;4;5;6;7;8;9;10;11;12;13;14;15;16;17;18;19;20;21},{30;25;21;18;16;15;14;13;12;11;10;9;8;7;6;5;4;3;2;1;0}),0)</f>
        <v>0</v>
      </c>
      <c r="Q130" s="70"/>
      <c r="R130" s="67">
        <f>IF(Q130,LOOKUP(Q130,{1;2;3;4;5;6;7;8;9;10;11;12;13;14;15;16;17;18;19;20;21},{30;25;21;18;16;15;14;13;12;11;10;9;8;7;6;5;4;3;2;1;0}),0)</f>
        <v>0</v>
      </c>
      <c r="S130" s="70"/>
      <c r="T130" s="69">
        <f>IF(S130,LOOKUP(S130,{1;2;3;4;5;6;7;8;9;10;11;12;13;14;15;16;17;18;19;20;21},{30;25;21;18;16;15;14;13;12;11;10;9;8;7;6;5;4;3;2;1;0}),0)</f>
        <v>0</v>
      </c>
      <c r="U130" s="70"/>
      <c r="V130" s="71">
        <f>IF(U130,LOOKUP(U130,{1;2;3;4;5;6;7;8;9;10;11;12;13;14;15;16;17;18;19;20;21},{60;50;42;36;32;30;28;26;24;22;20;18;16;14;12;10;8;6;4;2;0}),0)</f>
        <v>0</v>
      </c>
      <c r="W130" s="70"/>
      <c r="X130" s="67">
        <f>IF(W130,LOOKUP(W130,{1;2;3;4;5;6;7;8;9;10;11;12;13;14;15;16;17;18;19;20;21},{60;50;42;36;32;30;28;26;24;22;20;18;16;14;12;10;8;6;4;2;0}),0)</f>
        <v>0</v>
      </c>
      <c r="Y130" s="70"/>
      <c r="Z130" s="71">
        <f>IF(Y130,LOOKUP(Y130,{1;2;3;4;5;6;7;8;9;10;11;12;13;14;15;16;17;18;19;20;21},{60;50;42;36;32;30;28;26;24;22;20;18;16;14;12;10;8;6;4;2;0}),0)</f>
        <v>0</v>
      </c>
      <c r="AA130" s="70"/>
      <c r="AB130" s="67">
        <f>IF(AA130,LOOKUP(AA130,{1;2;3;4;5;6;7;8;9;10;11;12;13;14;15;16;17;18;19;20;21},{60;50;42;36;32;30;28;26;24;22;20;18;16;14;12;10;8;6;4;2;0}),0)</f>
        <v>0</v>
      </c>
      <c r="AC130" s="70"/>
      <c r="AD130" s="67">
        <f>IF(AC130,LOOKUP(AC130,{1;2;3;4;5;6;7;8;9;10;11;12;13;14;15;16;17;18;19;20;21},{30;25;21;18;16;15;14;13;12;11;10;9;8;7;6;5;4;3;2;1;0}),0)</f>
        <v>0</v>
      </c>
      <c r="AE130" s="70"/>
      <c r="AF130" s="69">
        <f>IF(AE130,LOOKUP(AE130,{1;2;3;4;5;6;7;8;9;10;11;12;13;14;15;16;17;18;19;20;21},{30;25;21;18;16;15;14;13;12;11;10;9;8;7;6;5;4;3;2;1;0}),0)</f>
        <v>0</v>
      </c>
      <c r="AG130" s="70"/>
      <c r="AH130" s="67">
        <f>IF(AG130,LOOKUP(AG130,{1;2;3;4;5;6;7;8;9;10;11;12;13;14;15;16;17;18;19;20;21},{30;25;21;18;16;15;14;13;12;11;10;9;8;7;6;5;4;3;2;1;0}),0)</f>
        <v>0</v>
      </c>
      <c r="AI130" s="70"/>
      <c r="AJ130" s="69">
        <f>IF(AI130,LOOKUP(AI130,{1;2;3;4;5;6;7;8;9;10;11;12;13;14;15;16;17;18;19;20;21},{30;25;21;18;16;15;14;13;12;11;10;9;8;7;6;5;4;3;2;1;0}),0)</f>
        <v>0</v>
      </c>
      <c r="AK130" s="70"/>
      <c r="AL130" s="69">
        <f>IF(AK130,LOOKUP(AK130,{1;2;3;4;5;6;7;8;9;10;11;12;13;14;15;16;17;18;19;20;21},{15;12.5;10.5;9;8;7.5;7;6.5;6;5.5;5;4.5;4;3.5;3;2.5;2;1.5;1;0.5;0}),0)</f>
        <v>0</v>
      </c>
      <c r="AM130" s="70"/>
      <c r="AN130" s="73">
        <f>IF(AM130,LOOKUP(AM130,{1;2;3;4;5;6;7;8;9;10;11;12;13;14;15;16;17;18;19;20;21},{15;12.5;10.5;9;8;7.5;7;6.5;6;5.5;5;4.5;4;3.5;3;2.5;2;1.5;1;0.5;0}),0)</f>
        <v>0</v>
      </c>
      <c r="AO130" s="70"/>
      <c r="AP130" s="67">
        <f>IF(AO130,LOOKUP(AO130,{1;2;3;4;5;6;7;8;9;10;11;12;13;14;15;16;17;18;19;20;21},{30;25;21;18;16;15;14;13;12;11;10;9;8;7;6;5;4;3;2;1;0}),0)</f>
        <v>0</v>
      </c>
      <c r="AQ130" s="70"/>
      <c r="AR130" s="69">
        <f>IF(AQ130,LOOKUP(AQ130,{1;2;3;4;5;6;7;8;9;10;11;12;13;14;15;16;17;18;19;20;21},{30;25;21;18;16;15;14;13;12;11;10;9;8;7;6;5;4;3;2;1;0}),0)</f>
        <v>0</v>
      </c>
      <c r="AS130" s="70"/>
      <c r="AT130" s="69">
        <f>IF(AS130,LOOKUP(AS130,{1;2;3;4;5;6;7;8;9;10;11;12;13;14;15;16;17;18;19;20;21},{30;25;21;18;16;15;14;13;12;11;10;9;8;7;6;5;4;3;2;1;0}),0)</f>
        <v>0</v>
      </c>
      <c r="AU130" s="70"/>
      <c r="AV130" s="69">
        <f>IF(AU130,LOOKUP(AU130,{1;2;3;4;5;6;7;8;9;10;11;12;13;14;15;16;17;18;19;20;21},{30;25;21;18;16;15;14;13;12;11;10;9;8;7;6;5;4;3;2;1;0}),0)</f>
        <v>0</v>
      </c>
      <c r="AW130" s="70"/>
      <c r="AX130" s="74">
        <f>IF(AW130,LOOKUP(AW130,{1;2;3;4;5;6;7;8;9;10;11;12;13;14;15;16;17;18;19;20;21},{60;50;42;36;32;30;28;26;24;22;20;18;16;14;12;10;8;6;4;2;0}),0)</f>
        <v>0</v>
      </c>
      <c r="AY130" s="70"/>
      <c r="AZ130" s="71">
        <f>IF(AY130,LOOKUP(AY130,{1;2;3;4;5;6;7;8;9;10;11;12;13;14;15;16;17;18;19;20;21},{60;50;42;36;32;30;28;26;24;22;20;18;16;14;12;10;8;6;4;2;0}),0)</f>
        <v>0</v>
      </c>
      <c r="BA130" s="70"/>
      <c r="BB130" s="71">
        <f>IF(BA130,LOOKUP(BA130,{1;2;3;4;5;6;7;8;9;10;11;12;13;14;15;16;17;18;19;20;21},{60;50;42;36;32;30;28;26;24;22;20;18;16;14;12;10;8;6;4;2;0}),0)</f>
        <v>0</v>
      </c>
      <c r="BC130" s="109">
        <f t="shared" si="18"/>
        <v>0</v>
      </c>
    </row>
    <row r="131" spans="1:55" s="108" customFormat="1" ht="16" customHeight="1" x14ac:dyDescent="0.2">
      <c r="A131" s="57">
        <f t="shared" si="20"/>
        <v>120</v>
      </c>
      <c r="B131" s="95"/>
      <c r="C131" s="63" t="s">
        <v>545</v>
      </c>
      <c r="D131" s="125" t="s">
        <v>546</v>
      </c>
      <c r="E131" s="125" t="str">
        <f t="shared" si="21"/>
        <v>ElissaBRADLEY</v>
      </c>
      <c r="F131" s="126">
        <v>2017</v>
      </c>
      <c r="H131" s="63" t="str">
        <f t="shared" si="26"/>
        <v/>
      </c>
      <c r="I131" s="64">
        <f t="shared" si="22"/>
        <v>0</v>
      </c>
      <c r="J131" s="46">
        <f t="shared" si="23"/>
        <v>0</v>
      </c>
      <c r="K131" s="65">
        <f t="shared" si="24"/>
        <v>0</v>
      </c>
      <c r="M131" s="70"/>
      <c r="N131" s="67">
        <f>IF(M131,LOOKUP(M131,{1;2;3;4;5;6;7;8;9;10;11;12;13;14;15;16;17;18;19;20;21},{30;25;21;18;16;15;14;13;12;11;10;9;8;7;6;5;4;3;2;1;0}),0)</f>
        <v>0</v>
      </c>
      <c r="O131" s="70"/>
      <c r="P131" s="69">
        <f>IF(O131,LOOKUP(O131,{1;2;3;4;5;6;7;8;9;10;11;12;13;14;15;16;17;18;19;20;21},{30;25;21;18;16;15;14;13;12;11;10;9;8;7;6;5;4;3;2;1;0}),0)</f>
        <v>0</v>
      </c>
      <c r="Q131" s="70"/>
      <c r="R131" s="67">
        <f>IF(Q131,LOOKUP(Q131,{1;2;3;4;5;6;7;8;9;10;11;12;13;14;15;16;17;18;19;20;21},{30;25;21;18;16;15;14;13;12;11;10;9;8;7;6;5;4;3;2;1;0}),0)</f>
        <v>0</v>
      </c>
      <c r="S131" s="70"/>
      <c r="T131" s="69">
        <f>IF(S131,LOOKUP(S131,{1;2;3;4;5;6;7;8;9;10;11;12;13;14;15;16;17;18;19;20;21},{30;25;21;18;16;15;14;13;12;11;10;9;8;7;6;5;4;3;2;1;0}),0)</f>
        <v>0</v>
      </c>
      <c r="U131" s="70"/>
      <c r="V131" s="71">
        <f>IF(U131,LOOKUP(U131,{1;2;3;4;5;6;7;8;9;10;11;12;13;14;15;16;17;18;19;20;21},{60;50;42;36;32;30;28;26;24;22;20;18;16;14;12;10;8;6;4;2;0}),0)</f>
        <v>0</v>
      </c>
      <c r="W131" s="70"/>
      <c r="X131" s="67">
        <f>IF(W131,LOOKUP(W131,{1;2;3;4;5;6;7;8;9;10;11;12;13;14;15;16;17;18;19;20;21},{60;50;42;36;32;30;28;26;24;22;20;18;16;14;12;10;8;6;4;2;0}),0)</f>
        <v>0</v>
      </c>
      <c r="Y131" s="70"/>
      <c r="Z131" s="71">
        <f>IF(Y131,LOOKUP(Y131,{1;2;3;4;5;6;7;8;9;10;11;12;13;14;15;16;17;18;19;20;21},{60;50;42;36;32;30;28;26;24;22;20;18;16;14;12;10;8;6;4;2;0}),0)</f>
        <v>0</v>
      </c>
      <c r="AA131" s="70"/>
      <c r="AB131" s="67">
        <f>IF(AA131,LOOKUP(AA131,{1;2;3;4;5;6;7;8;9;10;11;12;13;14;15;16;17;18;19;20;21},{60;50;42;36;32;30;28;26;24;22;20;18;16;14;12;10;8;6;4;2;0}),0)</f>
        <v>0</v>
      </c>
      <c r="AC131" s="70"/>
      <c r="AD131" s="67">
        <f>IF(AC131,LOOKUP(AC131,{1;2;3;4;5;6;7;8;9;10;11;12;13;14;15;16;17;18;19;20;21},{30;25;21;18;16;15;14;13;12;11;10;9;8;7;6;5;4;3;2;1;0}),0)</f>
        <v>0</v>
      </c>
      <c r="AE131" s="70"/>
      <c r="AF131" s="69">
        <f>IF(AE131,LOOKUP(AE131,{1;2;3;4;5;6;7;8;9;10;11;12;13;14;15;16;17;18;19;20;21},{30;25;21;18;16;15;14;13;12;11;10;9;8;7;6;5;4;3;2;1;0}),0)</f>
        <v>0</v>
      </c>
      <c r="AG131" s="70"/>
      <c r="AH131" s="67">
        <f>IF(AG131,LOOKUP(AG131,{1;2;3;4;5;6;7;8;9;10;11;12;13;14;15;16;17;18;19;20;21},{30;25;21;18;16;15;14;13;12;11;10;9;8;7;6;5;4;3;2;1;0}),0)</f>
        <v>0</v>
      </c>
      <c r="AI131" s="70"/>
      <c r="AJ131" s="69">
        <f>IF(AI131,LOOKUP(AI131,{1;2;3;4;5;6;7;8;9;10;11;12;13;14;15;16;17;18;19;20;21},{30;25;21;18;16;15;14;13;12;11;10;9;8;7;6;5;4;3;2;1;0}),0)</f>
        <v>0</v>
      </c>
      <c r="AK131" s="70"/>
      <c r="AL131" s="69">
        <f>IF(AK131,LOOKUP(AK131,{1;2;3;4;5;6;7;8;9;10;11;12;13;14;15;16;17;18;19;20;21},{15;12.5;10.5;9;8;7.5;7;6.5;6;5.5;5;4.5;4;3.5;3;2.5;2;1.5;1;0.5;0}),0)</f>
        <v>0</v>
      </c>
      <c r="AM131" s="70"/>
      <c r="AN131" s="73">
        <f>IF(AM131,LOOKUP(AM131,{1;2;3;4;5;6;7;8;9;10;11;12;13;14;15;16;17;18;19;20;21},{15;12.5;10.5;9;8;7.5;7;6.5;6;5.5;5;4.5;4;3.5;3;2.5;2;1.5;1;0.5;0}),0)</f>
        <v>0</v>
      </c>
      <c r="AO131" s="70"/>
      <c r="AP131" s="67">
        <f>IF(AO131,LOOKUP(AO131,{1;2;3;4;5;6;7;8;9;10;11;12;13;14;15;16;17;18;19;20;21},{30;25;21;18;16;15;14;13;12;11;10;9;8;7;6;5;4;3;2;1;0}),0)</f>
        <v>0</v>
      </c>
      <c r="AQ131" s="70"/>
      <c r="AR131" s="69">
        <f>IF(AQ131,LOOKUP(AQ131,{1;2;3;4;5;6;7;8;9;10;11;12;13;14;15;16;17;18;19;20;21},{30;25;21;18;16;15;14;13;12;11;10;9;8;7;6;5;4;3;2;1;0}),0)</f>
        <v>0</v>
      </c>
      <c r="AS131" s="70"/>
      <c r="AT131" s="69">
        <f>IF(AS131,LOOKUP(AS131,{1;2;3;4;5;6;7;8;9;10;11;12;13;14;15;16;17;18;19;20;21},{30;25;21;18;16;15;14;13;12;11;10;9;8;7;6;5;4;3;2;1;0}),0)</f>
        <v>0</v>
      </c>
      <c r="AU131" s="70"/>
      <c r="AV131" s="69">
        <f>IF(AU131,LOOKUP(AU131,{1;2;3;4;5;6;7;8;9;10;11;12;13;14;15;16;17;18;19;20;21},{30;25;21;18;16;15;14;13;12;11;10;9;8;7;6;5;4;3;2;1;0}),0)</f>
        <v>0</v>
      </c>
      <c r="AW131" s="70"/>
      <c r="AX131" s="74">
        <f>IF(AW131,LOOKUP(AW131,{1;2;3;4;5;6;7;8;9;10;11;12;13;14;15;16;17;18;19;20;21},{60;50;42;36;32;30;28;26;24;22;20;18;16;14;12;10;8;6;4;2;0}),0)</f>
        <v>0</v>
      </c>
      <c r="AY131" s="70"/>
      <c r="AZ131" s="71">
        <f>IF(AY131,LOOKUP(AY131,{1;2;3;4;5;6;7;8;9;10;11;12;13;14;15;16;17;18;19;20;21},{60;50;42;36;32;30;28;26;24;22;20;18;16;14;12;10;8;6;4;2;0}),0)</f>
        <v>0</v>
      </c>
      <c r="BA131" s="70"/>
      <c r="BB131" s="71">
        <f>IF(BA131,LOOKUP(BA131,{1;2;3;4;5;6;7;8;9;10;11;12;13;14;15;16;17;18;19;20;21},{60;50;42;36;32;30;28;26;24;22;20;18;16;14;12;10;8;6;4;2;0}),0)</f>
        <v>0</v>
      </c>
      <c r="BC131" s="109">
        <f t="shared" si="18"/>
        <v>0</v>
      </c>
    </row>
    <row r="132" spans="1:55" s="108" customFormat="1" ht="16" customHeight="1" x14ac:dyDescent="0.2">
      <c r="A132" s="57">
        <f t="shared" si="20"/>
        <v>120</v>
      </c>
      <c r="B132" s="58">
        <v>3535657</v>
      </c>
      <c r="C132" s="63" t="s">
        <v>547</v>
      </c>
      <c r="D132" s="125" t="s">
        <v>548</v>
      </c>
      <c r="E132" s="125" t="str">
        <f t="shared" si="21"/>
        <v>LeahBRAMS</v>
      </c>
      <c r="F132" s="126">
        <v>2017</v>
      </c>
      <c r="G132" s="108">
        <v>1998</v>
      </c>
      <c r="H132" s="63" t="str">
        <f t="shared" si="26"/>
        <v>U23</v>
      </c>
      <c r="I132" s="64">
        <f t="shared" si="22"/>
        <v>0</v>
      </c>
      <c r="J132" s="46">
        <f t="shared" si="23"/>
        <v>0</v>
      </c>
      <c r="K132" s="65">
        <f t="shared" si="24"/>
        <v>0</v>
      </c>
      <c r="M132" s="70"/>
      <c r="N132" s="67">
        <f>IF(M132,LOOKUP(M132,{1;2;3;4;5;6;7;8;9;10;11;12;13;14;15;16;17;18;19;20;21},{30;25;21;18;16;15;14;13;12;11;10;9;8;7;6;5;4;3;2;1;0}),0)</f>
        <v>0</v>
      </c>
      <c r="O132" s="70"/>
      <c r="P132" s="69">
        <f>IF(O132,LOOKUP(O132,{1;2;3;4;5;6;7;8;9;10;11;12;13;14;15;16;17;18;19;20;21},{30;25;21;18;16;15;14;13;12;11;10;9;8;7;6;5;4;3;2;1;0}),0)</f>
        <v>0</v>
      </c>
      <c r="Q132" s="70"/>
      <c r="R132" s="67">
        <f>IF(Q132,LOOKUP(Q132,{1;2;3;4;5;6;7;8;9;10;11;12;13;14;15;16;17;18;19;20;21},{30;25;21;18;16;15;14;13;12;11;10;9;8;7;6;5;4;3;2;1;0}),0)</f>
        <v>0</v>
      </c>
      <c r="S132" s="70"/>
      <c r="T132" s="69">
        <f>IF(S132,LOOKUP(S132,{1;2;3;4;5;6;7;8;9;10;11;12;13;14;15;16;17;18;19;20;21},{30;25;21;18;16;15;14;13;12;11;10;9;8;7;6;5;4;3;2;1;0}),0)</f>
        <v>0</v>
      </c>
      <c r="U132" s="70"/>
      <c r="V132" s="71">
        <f>IF(U132,LOOKUP(U132,{1;2;3;4;5;6;7;8;9;10;11;12;13;14;15;16;17;18;19;20;21},{60;50;42;36;32;30;28;26;24;22;20;18;16;14;12;10;8;6;4;2;0}),0)</f>
        <v>0</v>
      </c>
      <c r="W132" s="70"/>
      <c r="X132" s="67">
        <f>IF(W132,LOOKUP(W132,{1;2;3;4;5;6;7;8;9;10;11;12;13;14;15;16;17;18;19;20;21},{60;50;42;36;32;30;28;26;24;22;20;18;16;14;12;10;8;6;4;2;0}),0)</f>
        <v>0</v>
      </c>
      <c r="Y132" s="70"/>
      <c r="Z132" s="71">
        <f>IF(Y132,LOOKUP(Y132,{1;2;3;4;5;6;7;8;9;10;11;12;13;14;15;16;17;18;19;20;21},{60;50;42;36;32;30;28;26;24;22;20;18;16;14;12;10;8;6;4;2;0}),0)</f>
        <v>0</v>
      </c>
      <c r="AA132" s="70"/>
      <c r="AB132" s="67">
        <f>IF(AA132,LOOKUP(AA132,{1;2;3;4;5;6;7;8;9;10;11;12;13;14;15;16;17;18;19;20;21},{60;50;42;36;32;30;28;26;24;22;20;18;16;14;12;10;8;6;4;2;0}),0)</f>
        <v>0</v>
      </c>
      <c r="AC132" s="70"/>
      <c r="AD132" s="67">
        <f>IF(AC132,LOOKUP(AC132,{1;2;3;4;5;6;7;8;9;10;11;12;13;14;15;16;17;18;19;20;21},{30;25;21;18;16;15;14;13;12;11;10;9;8;7;6;5;4;3;2;1;0}),0)</f>
        <v>0</v>
      </c>
      <c r="AE132" s="70"/>
      <c r="AF132" s="69">
        <f>IF(AE132,LOOKUP(AE132,{1;2;3;4;5;6;7;8;9;10;11;12;13;14;15;16;17;18;19;20;21},{30;25;21;18;16;15;14;13;12;11;10;9;8;7;6;5;4;3;2;1;0}),0)</f>
        <v>0</v>
      </c>
      <c r="AG132" s="70"/>
      <c r="AH132" s="67">
        <f>IF(AG132,LOOKUP(AG132,{1;2;3;4;5;6;7;8;9;10;11;12;13;14;15;16;17;18;19;20;21},{30;25;21;18;16;15;14;13;12;11;10;9;8;7;6;5;4;3;2;1;0}),0)</f>
        <v>0</v>
      </c>
      <c r="AI132" s="70"/>
      <c r="AJ132" s="69">
        <f>IF(AI132,LOOKUP(AI132,{1;2;3;4;5;6;7;8;9;10;11;12;13;14;15;16;17;18;19;20;21},{30;25;21;18;16;15;14;13;12;11;10;9;8;7;6;5;4;3;2;1;0}),0)</f>
        <v>0</v>
      </c>
      <c r="AK132" s="70"/>
      <c r="AL132" s="69">
        <f>IF(AK132,LOOKUP(AK132,{1;2;3;4;5;6;7;8;9;10;11;12;13;14;15;16;17;18;19;20;21},{15;12.5;10.5;9;8;7.5;7;6.5;6;5.5;5;4.5;4;3.5;3;2.5;2;1.5;1;0.5;0}),0)</f>
        <v>0</v>
      </c>
      <c r="AM132" s="70"/>
      <c r="AN132" s="73">
        <f>IF(AM132,LOOKUP(AM132,{1;2;3;4;5;6;7;8;9;10;11;12;13;14;15;16;17;18;19;20;21},{15;12.5;10.5;9;8;7.5;7;6.5;6;5.5;5;4.5;4;3.5;3;2.5;2;1.5;1;0.5;0}),0)</f>
        <v>0</v>
      </c>
      <c r="AO132" s="70"/>
      <c r="AP132" s="67">
        <f>IF(AO132,LOOKUP(AO132,{1;2;3;4;5;6;7;8;9;10;11;12;13;14;15;16;17;18;19;20;21},{30;25;21;18;16;15;14;13;12;11;10;9;8;7;6;5;4;3;2;1;0}),0)</f>
        <v>0</v>
      </c>
      <c r="AQ132" s="70"/>
      <c r="AR132" s="69">
        <f>IF(AQ132,LOOKUP(AQ132,{1;2;3;4;5;6;7;8;9;10;11;12;13;14;15;16;17;18;19;20;21},{30;25;21;18;16;15;14;13;12;11;10;9;8;7;6;5;4;3;2;1;0}),0)</f>
        <v>0</v>
      </c>
      <c r="AS132" s="70"/>
      <c r="AT132" s="69">
        <f>IF(AS132,LOOKUP(AS132,{1;2;3;4;5;6;7;8;9;10;11;12;13;14;15;16;17;18;19;20;21},{30;25;21;18;16;15;14;13;12;11;10;9;8;7;6;5;4;3;2;1;0}),0)</f>
        <v>0</v>
      </c>
      <c r="AU132" s="70"/>
      <c r="AV132" s="69">
        <f>IF(AU132,LOOKUP(AU132,{1;2;3;4;5;6;7;8;9;10;11;12;13;14;15;16;17;18;19;20;21},{30;25;21;18;16;15;14;13;12;11;10;9;8;7;6;5;4;3;2;1;0}),0)</f>
        <v>0</v>
      </c>
      <c r="AW132" s="70"/>
      <c r="AX132" s="74">
        <f>IF(AW132,LOOKUP(AW132,{1;2;3;4;5;6;7;8;9;10;11;12;13;14;15;16;17;18;19;20;21},{60;50;42;36;32;30;28;26;24;22;20;18;16;14;12;10;8;6;4;2;0}),0)</f>
        <v>0</v>
      </c>
      <c r="AY132" s="70"/>
      <c r="AZ132" s="71">
        <f>IF(AY132,LOOKUP(AY132,{1;2;3;4;5;6;7;8;9;10;11;12;13;14;15;16;17;18;19;20;21},{60;50;42;36;32;30;28;26;24;22;20;18;16;14;12;10;8;6;4;2;0}),0)</f>
        <v>0</v>
      </c>
      <c r="BA132" s="70"/>
      <c r="BB132" s="71">
        <f>IF(BA132,LOOKUP(BA132,{1;2;3;4;5;6;7;8;9;10;11;12;13;14;15;16;17;18;19;20;21},{60;50;42;36;32;30;28;26;24;22;20;18;16;14;12;10;8;6;4;2;0}),0)</f>
        <v>0</v>
      </c>
      <c r="BC132" s="109">
        <f t="shared" si="18"/>
        <v>0</v>
      </c>
    </row>
    <row r="133" spans="1:55" s="108" customFormat="1" ht="16" customHeight="1" x14ac:dyDescent="0.2">
      <c r="A133" s="57">
        <f t="shared" si="20"/>
        <v>120</v>
      </c>
      <c r="B133" s="108">
        <v>3535637</v>
      </c>
      <c r="C133" s="63" t="s">
        <v>550</v>
      </c>
      <c r="D133" s="125" t="s">
        <v>551</v>
      </c>
      <c r="E133" s="125" t="str">
        <f t="shared" si="21"/>
        <v>CarolineBRISBOIS</v>
      </c>
      <c r="F133" s="126">
        <v>2017</v>
      </c>
      <c r="G133" s="108">
        <v>1996</v>
      </c>
      <c r="H133" s="117" t="str">
        <f t="shared" si="26"/>
        <v>U23</v>
      </c>
      <c r="I133" s="64">
        <f t="shared" si="22"/>
        <v>0</v>
      </c>
      <c r="J133" s="46">
        <f t="shared" si="23"/>
        <v>0</v>
      </c>
      <c r="K133" s="65">
        <f t="shared" si="24"/>
        <v>0</v>
      </c>
      <c r="M133" s="70"/>
      <c r="N133" s="67">
        <f>IF(M133,LOOKUP(M133,{1;2;3;4;5;6;7;8;9;10;11;12;13;14;15;16;17;18;19;20;21},{30;25;21;18;16;15;14;13;12;11;10;9;8;7;6;5;4;3;2;1;0}),0)</f>
        <v>0</v>
      </c>
      <c r="O133" s="70"/>
      <c r="P133" s="69">
        <f>IF(O133,LOOKUP(O133,{1;2;3;4;5;6;7;8;9;10;11;12;13;14;15;16;17;18;19;20;21},{30;25;21;18;16;15;14;13;12;11;10;9;8;7;6;5;4;3;2;1;0}),0)</f>
        <v>0</v>
      </c>
      <c r="Q133" s="70"/>
      <c r="R133" s="67">
        <f>IF(Q133,LOOKUP(Q133,{1;2;3;4;5;6;7;8;9;10;11;12;13;14;15;16;17;18;19;20;21},{30;25;21;18;16;15;14;13;12;11;10;9;8;7;6;5;4;3;2;1;0}),0)</f>
        <v>0</v>
      </c>
      <c r="S133" s="70"/>
      <c r="T133" s="69">
        <f>IF(S133,LOOKUP(S133,{1;2;3;4;5;6;7;8;9;10;11;12;13;14;15;16;17;18;19;20;21},{30;25;21;18;16;15;14;13;12;11;10;9;8;7;6;5;4;3;2;1;0}),0)</f>
        <v>0</v>
      </c>
      <c r="U133" s="70"/>
      <c r="V133" s="71">
        <f>IF(U133,LOOKUP(U133,{1;2;3;4;5;6;7;8;9;10;11;12;13;14;15;16;17;18;19;20;21},{60;50;42;36;32;30;28;26;24;22;20;18;16;14;12;10;8;6;4;2;0}),0)</f>
        <v>0</v>
      </c>
      <c r="W133" s="70"/>
      <c r="X133" s="67">
        <f>IF(W133,LOOKUP(W133,{1;2;3;4;5;6;7;8;9;10;11;12;13;14;15;16;17;18;19;20;21},{60;50;42;36;32;30;28;26;24;22;20;18;16;14;12;10;8;6;4;2;0}),0)</f>
        <v>0</v>
      </c>
      <c r="Y133" s="70"/>
      <c r="Z133" s="71">
        <f>IF(Y133,LOOKUP(Y133,{1;2;3;4;5;6;7;8;9;10;11;12;13;14;15;16;17;18;19;20;21},{60;50;42;36;32;30;28;26;24;22;20;18;16;14;12;10;8;6;4;2;0}),0)</f>
        <v>0</v>
      </c>
      <c r="AA133" s="70"/>
      <c r="AB133" s="67">
        <f>IF(AA133,LOOKUP(AA133,{1;2;3;4;5;6;7;8;9;10;11;12;13;14;15;16;17;18;19;20;21},{60;50;42;36;32;30;28;26;24;22;20;18;16;14;12;10;8;6;4;2;0}),0)</f>
        <v>0</v>
      </c>
      <c r="AC133" s="70"/>
      <c r="AD133" s="67">
        <f>IF(AC133,LOOKUP(AC133,{1;2;3;4;5;6;7;8;9;10;11;12;13;14;15;16;17;18;19;20;21},{30;25;21;18;16;15;14;13;12;11;10;9;8;7;6;5;4;3;2;1;0}),0)</f>
        <v>0</v>
      </c>
      <c r="AE133" s="70"/>
      <c r="AF133" s="69">
        <f>IF(AE133,LOOKUP(AE133,{1;2;3;4;5;6;7;8;9;10;11;12;13;14;15;16;17;18;19;20;21},{30;25;21;18;16;15;14;13;12;11;10;9;8;7;6;5;4;3;2;1;0}),0)</f>
        <v>0</v>
      </c>
      <c r="AG133" s="70"/>
      <c r="AH133" s="67">
        <f>IF(AG133,LOOKUP(AG133,{1;2;3;4;5;6;7;8;9;10;11;12;13;14;15;16;17;18;19;20;21},{30;25;21;18;16;15;14;13;12;11;10;9;8;7;6;5;4;3;2;1;0}),0)</f>
        <v>0</v>
      </c>
      <c r="AI133" s="70"/>
      <c r="AJ133" s="69">
        <f>IF(AI133,LOOKUP(AI133,{1;2;3;4;5;6;7;8;9;10;11;12;13;14;15;16;17;18;19;20;21},{30;25;21;18;16;15;14;13;12;11;10;9;8;7;6;5;4;3;2;1;0}),0)</f>
        <v>0</v>
      </c>
      <c r="AK133" s="70"/>
      <c r="AL133" s="69">
        <f>IF(AK133,LOOKUP(AK133,{1;2;3;4;5;6;7;8;9;10;11;12;13;14;15;16;17;18;19;20;21},{15;12.5;10.5;9;8;7.5;7;6.5;6;5.5;5;4.5;4;3.5;3;2.5;2;1.5;1;0.5;0}),0)</f>
        <v>0</v>
      </c>
      <c r="AM133" s="70"/>
      <c r="AN133" s="73">
        <f>IF(AM133,LOOKUP(AM133,{1;2;3;4;5;6;7;8;9;10;11;12;13;14;15;16;17;18;19;20;21},{15;12.5;10.5;9;8;7.5;7;6.5;6;5.5;5;4.5;4;3.5;3;2.5;2;1.5;1;0.5;0}),0)</f>
        <v>0</v>
      </c>
      <c r="AO133" s="70"/>
      <c r="AP133" s="67">
        <f>IF(AO133,LOOKUP(AO133,{1;2;3;4;5;6;7;8;9;10;11;12;13;14;15;16;17;18;19;20;21},{30;25;21;18;16;15;14;13;12;11;10;9;8;7;6;5;4;3;2;1;0}),0)</f>
        <v>0</v>
      </c>
      <c r="AQ133" s="70"/>
      <c r="AR133" s="69">
        <f>IF(AQ133,LOOKUP(AQ133,{1;2;3;4;5;6;7;8;9;10;11;12;13;14;15;16;17;18;19;20;21},{30;25;21;18;16;15;14;13;12;11;10;9;8;7;6;5;4;3;2;1;0}),0)</f>
        <v>0</v>
      </c>
      <c r="AS133" s="70"/>
      <c r="AT133" s="69">
        <f>IF(AS133,LOOKUP(AS133,{1;2;3;4;5;6;7;8;9;10;11;12;13;14;15;16;17;18;19;20;21},{30;25;21;18;16;15;14;13;12;11;10;9;8;7;6;5;4;3;2;1;0}),0)</f>
        <v>0</v>
      </c>
      <c r="AU133" s="70"/>
      <c r="AV133" s="69">
        <f>IF(AU133,LOOKUP(AU133,{1;2;3;4;5;6;7;8;9;10;11;12;13;14;15;16;17;18;19;20;21},{30;25;21;18;16;15;14;13;12;11;10;9;8;7;6;5;4;3;2;1;0}),0)</f>
        <v>0</v>
      </c>
      <c r="AW133" s="70"/>
      <c r="AX133" s="74">
        <f>IF(AW133,LOOKUP(AW133,{1;2;3;4;5;6;7;8;9;10;11;12;13;14;15;16;17;18;19;20;21},{60;50;42;36;32;30;28;26;24;22;20;18;16;14;12;10;8;6;4;2;0}),0)</f>
        <v>0</v>
      </c>
      <c r="AY133" s="70"/>
      <c r="AZ133" s="71">
        <f>IF(AY133,LOOKUP(AY133,{1;2;3;4;5;6;7;8;9;10;11;12;13;14;15;16;17;18;19;20;21},{60;50;42;36;32;30;28;26;24;22;20;18;16;14;12;10;8;6;4;2;0}),0)</f>
        <v>0</v>
      </c>
      <c r="BA133" s="70"/>
      <c r="BB133" s="71">
        <f>IF(BA133,LOOKUP(BA133,{1;2;3;4;5;6;7;8;9;10;11;12;13;14;15;16;17;18;19;20;21},{60;50;42;36;32;30;28;26;24;22;20;18;16;14;12;10;8;6;4;2;0}),0)</f>
        <v>0</v>
      </c>
      <c r="BC133" s="109">
        <f t="shared" si="18"/>
        <v>0</v>
      </c>
    </row>
    <row r="134" spans="1:55" s="108" customFormat="1" ht="16" customHeight="1" x14ac:dyDescent="0.2">
      <c r="A134" s="130">
        <f t="shared" ref="A134:A165" si="27">RANK(I134,$I$6:$I$981)</f>
        <v>120</v>
      </c>
      <c r="B134" s="128">
        <v>3105190</v>
      </c>
      <c r="C134" s="63" t="s">
        <v>552</v>
      </c>
      <c r="D134" s="63" t="s">
        <v>553</v>
      </c>
      <c r="E134" s="125" t="str">
        <f t="shared" ref="E134:E165" si="28">C134&amp;D134</f>
        <v>CendrineBROWNE</v>
      </c>
      <c r="F134" s="62">
        <v>2017</v>
      </c>
      <c r="G134" s="108">
        <v>1993</v>
      </c>
      <c r="H134" s="132" t="str">
        <f t="shared" si="26"/>
        <v>SR</v>
      </c>
      <c r="I134" s="64">
        <f t="shared" ref="I134:I165" si="29">(N134+P134+R134+T134+V134+X134+Z134+AB134+AD134+AF134+AH134+AJ134+AL134+AN134+AP134+AR134+AT134+AV134+AX134+AZ134+BB134)</f>
        <v>0</v>
      </c>
      <c r="J134" s="46">
        <f t="shared" ref="J134:J165" si="30">N134+R134+X134+AB134+AD134+AH134+AP134+AX134</f>
        <v>0</v>
      </c>
      <c r="K134" s="65">
        <f t="shared" ref="K134:K165" si="31">P134+T134+V134+Z134+AF134+AJ134+AL134+AN134+AR134+AT134+AV134+AZ134+BB134</f>
        <v>0</v>
      </c>
      <c r="M134" s="70"/>
      <c r="N134" s="67">
        <f>IF(M134,LOOKUP(M134,{1;2;3;4;5;6;7;8;9;10;11;12;13;14;15;16;17;18;19;20;21},{30;25;21;18;16;15;14;13;12;11;10;9;8;7;6;5;4;3;2;1;0}),0)</f>
        <v>0</v>
      </c>
      <c r="O134" s="70"/>
      <c r="P134" s="69">
        <f>IF(O134,LOOKUP(O134,{1;2;3;4;5;6;7;8;9;10;11;12;13;14;15;16;17;18;19;20;21},{30;25;21;18;16;15;14;13;12;11;10;9;8;7;6;5;4;3;2;1;0}),0)</f>
        <v>0</v>
      </c>
      <c r="Q134" s="70"/>
      <c r="R134" s="67">
        <f>IF(Q134,LOOKUP(Q134,{1;2;3;4;5;6;7;8;9;10;11;12;13;14;15;16;17;18;19;20;21},{30;25;21;18;16;15;14;13;12;11;10;9;8;7;6;5;4;3;2;1;0}),0)</f>
        <v>0</v>
      </c>
      <c r="S134" s="70"/>
      <c r="T134" s="69">
        <f>IF(S134,LOOKUP(S134,{1;2;3;4;5;6;7;8;9;10;11;12;13;14;15;16;17;18;19;20;21},{30;25;21;18;16;15;14;13;12;11;10;9;8;7;6;5;4;3;2;1;0}),0)</f>
        <v>0</v>
      </c>
      <c r="U134" s="70"/>
      <c r="V134" s="71">
        <f>IF(U134,LOOKUP(U134,{1;2;3;4;5;6;7;8;9;10;11;12;13;14;15;16;17;18;19;20;21},{60;50;42;36;32;30;28;26;24;22;20;18;16;14;12;10;8;6;4;2;0}),0)</f>
        <v>0</v>
      </c>
      <c r="W134" s="70"/>
      <c r="X134" s="67">
        <f>IF(W134,LOOKUP(W134,{1;2;3;4;5;6;7;8;9;10;11;12;13;14;15;16;17;18;19;20;21},{60;50;42;36;32;30;28;26;24;22;20;18;16;14;12;10;8;6;4;2;0}),0)</f>
        <v>0</v>
      </c>
      <c r="Y134" s="70"/>
      <c r="Z134" s="71">
        <f>IF(Y134,LOOKUP(Y134,{1;2;3;4;5;6;7;8;9;10;11;12;13;14;15;16;17;18;19;20;21},{60;50;42;36;32;30;28;26;24;22;20;18;16;14;12;10;8;6;4;2;0}),0)</f>
        <v>0</v>
      </c>
      <c r="AA134" s="70"/>
      <c r="AB134" s="67">
        <f>IF(AA134,LOOKUP(AA134,{1;2;3;4;5;6;7;8;9;10;11;12;13;14;15;16;17;18;19;20;21},{60;50;42;36;32;30;28;26;24;22;20;18;16;14;12;10;8;6;4;2;0}),0)</f>
        <v>0</v>
      </c>
      <c r="AC134" s="70"/>
      <c r="AD134" s="67">
        <f>IF(AC134,LOOKUP(AC134,{1;2;3;4;5;6;7;8;9;10;11;12;13;14;15;16;17;18;19;20;21},{30;25;21;18;16;15;14;13;12;11;10;9;8;7;6;5;4;3;2;1;0}),0)</f>
        <v>0</v>
      </c>
      <c r="AE134" s="70"/>
      <c r="AF134" s="69">
        <f>IF(AE134,LOOKUP(AE134,{1;2;3;4;5;6;7;8;9;10;11;12;13;14;15;16;17;18;19;20;21},{30;25;21;18;16;15;14;13;12;11;10;9;8;7;6;5;4;3;2;1;0}),0)</f>
        <v>0</v>
      </c>
      <c r="AG134" s="70"/>
      <c r="AH134" s="67">
        <f>IF(AG134,LOOKUP(AG134,{1;2;3;4;5;6;7;8;9;10;11;12;13;14;15;16;17;18;19;20;21},{30;25;21;18;16;15;14;13;12;11;10;9;8;7;6;5;4;3;2;1;0}),0)</f>
        <v>0</v>
      </c>
      <c r="AI134" s="70"/>
      <c r="AJ134" s="69">
        <f>IF(AI134,LOOKUP(AI134,{1;2;3;4;5;6;7;8;9;10;11;12;13;14;15;16;17;18;19;20;21},{30;25;21;18;16;15;14;13;12;11;10;9;8;7;6;5;4;3;2;1;0}),0)</f>
        <v>0</v>
      </c>
      <c r="AK134" s="70"/>
      <c r="AL134" s="69">
        <f>IF(AK134,LOOKUP(AK134,{1;2;3;4;5;6;7;8;9;10;11;12;13;14;15;16;17;18;19;20;21},{15;12.5;10.5;9;8;7.5;7;6.5;6;5.5;5;4.5;4;3.5;3;2.5;2;1.5;1;0.5;0}),0)</f>
        <v>0</v>
      </c>
      <c r="AM134" s="70"/>
      <c r="AN134" s="73">
        <f>IF(AM134,LOOKUP(AM134,{1;2;3;4;5;6;7;8;9;10;11;12;13;14;15;16;17;18;19;20;21},{15;12.5;10.5;9;8;7.5;7;6.5;6;5.5;5;4.5;4;3.5;3;2.5;2;1.5;1;0.5;0}),0)</f>
        <v>0</v>
      </c>
      <c r="AO134" s="70"/>
      <c r="AP134" s="67">
        <f>IF(AO134,LOOKUP(AO134,{1;2;3;4;5;6;7;8;9;10;11;12;13;14;15;16;17;18;19;20;21},{30;25;21;18;16;15;14;13;12;11;10;9;8;7;6;5;4;3;2;1;0}),0)</f>
        <v>0</v>
      </c>
      <c r="AQ134" s="70"/>
      <c r="AR134" s="69">
        <f>IF(AQ134,LOOKUP(AQ134,{1;2;3;4;5;6;7;8;9;10;11;12;13;14;15;16;17;18;19;20;21},{30;25;21;18;16;15;14;13;12;11;10;9;8;7;6;5;4;3;2;1;0}),0)</f>
        <v>0</v>
      </c>
      <c r="AS134" s="70"/>
      <c r="AT134" s="69">
        <f>IF(AS134,LOOKUP(AS134,{1;2;3;4;5;6;7;8;9;10;11;12;13;14;15;16;17;18;19;20;21},{30;25;21;18;16;15;14;13;12;11;10;9;8;7;6;5;4;3;2;1;0}),0)</f>
        <v>0</v>
      </c>
      <c r="AU134" s="70"/>
      <c r="AV134" s="69">
        <f>IF(AU134,LOOKUP(AU134,{1;2;3;4;5;6;7;8;9;10;11;12;13;14;15;16;17;18;19;20;21},{30;25;21;18;16;15;14;13;12;11;10;9;8;7;6;5;4;3;2;1;0}),0)</f>
        <v>0</v>
      </c>
      <c r="AW134" s="70"/>
      <c r="AX134" s="74">
        <f>IF(AW134,LOOKUP(AW134,{1;2;3;4;5;6;7;8;9;10;11;12;13;14;15;16;17;18;19;20;21},{60;50;42;36;32;30;28;26;24;22;20;18;16;14;12;10;8;6;4;2;0}),0)</f>
        <v>0</v>
      </c>
      <c r="AY134" s="70"/>
      <c r="AZ134" s="71">
        <f>IF(AY134,LOOKUP(AY134,{1;2;3;4;5;6;7;8;9;10;11;12;13;14;15;16;17;18;19;20;21},{60;50;42;36;32;30;28;26;24;22;20;18;16;14;12;10;8;6;4;2;0}),0)</f>
        <v>0</v>
      </c>
      <c r="BA134" s="70"/>
      <c r="BB134" s="71">
        <f>IF(BA134,LOOKUP(BA134,{1;2;3;4;5;6;7;8;9;10;11;12;13;14;15;16;17;18;19;20;21},{60;50;42;36;32;30;28;26;24;22;20;18;16;14;12;10;8;6;4;2;0}),0)</f>
        <v>0</v>
      </c>
      <c r="BC134" s="109">
        <f t="shared" si="18"/>
        <v>0</v>
      </c>
    </row>
    <row r="135" spans="1:55" s="108" customFormat="1" ht="16" customHeight="1" x14ac:dyDescent="0.2">
      <c r="A135" s="57">
        <f t="shared" si="27"/>
        <v>120</v>
      </c>
      <c r="B135" s="58">
        <v>3505631</v>
      </c>
      <c r="C135" s="63" t="s">
        <v>554</v>
      </c>
      <c r="D135" s="63" t="s">
        <v>555</v>
      </c>
      <c r="E135" s="125" t="str">
        <f t="shared" si="28"/>
        <v>EmilieCEDERVAERN</v>
      </c>
      <c r="F135" s="62">
        <v>2017</v>
      </c>
      <c r="H135" s="63" t="str">
        <f t="shared" si="26"/>
        <v/>
      </c>
      <c r="I135" s="64">
        <f t="shared" si="29"/>
        <v>0</v>
      </c>
      <c r="J135" s="46">
        <f t="shared" si="30"/>
        <v>0</v>
      </c>
      <c r="K135" s="65">
        <f t="shared" si="31"/>
        <v>0</v>
      </c>
      <c r="M135" s="70"/>
      <c r="N135" s="67">
        <f>IF(M135,LOOKUP(M135,{1;2;3;4;5;6;7;8;9;10;11;12;13;14;15;16;17;18;19;20;21},{30;25;21;18;16;15;14;13;12;11;10;9;8;7;6;5;4;3;2;1;0}),0)</f>
        <v>0</v>
      </c>
      <c r="O135" s="70"/>
      <c r="P135" s="69">
        <f>IF(O135,LOOKUP(O135,{1;2;3;4;5;6;7;8;9;10;11;12;13;14;15;16;17;18;19;20;21},{30;25;21;18;16;15;14;13;12;11;10;9;8;7;6;5;4;3;2;1;0}),0)</f>
        <v>0</v>
      </c>
      <c r="Q135" s="70"/>
      <c r="R135" s="67">
        <f>IF(Q135,LOOKUP(Q135,{1;2;3;4;5;6;7;8;9;10;11;12;13;14;15;16;17;18;19;20;21},{30;25;21;18;16;15;14;13;12;11;10;9;8;7;6;5;4;3;2;1;0}),0)</f>
        <v>0</v>
      </c>
      <c r="S135" s="70"/>
      <c r="T135" s="69">
        <f>IF(S135,LOOKUP(S135,{1;2;3;4;5;6;7;8;9;10;11;12;13;14;15;16;17;18;19;20;21},{30;25;21;18;16;15;14;13;12;11;10;9;8;7;6;5;4;3;2;1;0}),0)</f>
        <v>0</v>
      </c>
      <c r="U135" s="70"/>
      <c r="V135" s="71">
        <f>IF(U135,LOOKUP(U135,{1;2;3;4;5;6;7;8;9;10;11;12;13;14;15;16;17;18;19;20;21},{60;50;42;36;32;30;28;26;24;22;20;18;16;14;12;10;8;6;4;2;0}),0)</f>
        <v>0</v>
      </c>
      <c r="W135" s="70"/>
      <c r="X135" s="67">
        <f>IF(W135,LOOKUP(W135,{1;2;3;4;5;6;7;8;9;10;11;12;13;14;15;16;17;18;19;20;21},{60;50;42;36;32;30;28;26;24;22;20;18;16;14;12;10;8;6;4;2;0}),0)</f>
        <v>0</v>
      </c>
      <c r="Y135" s="70"/>
      <c r="Z135" s="71">
        <f>IF(Y135,LOOKUP(Y135,{1;2;3;4;5;6;7;8;9;10;11;12;13;14;15;16;17;18;19;20;21},{60;50;42;36;32;30;28;26;24;22;20;18;16;14;12;10;8;6;4;2;0}),0)</f>
        <v>0</v>
      </c>
      <c r="AA135" s="70"/>
      <c r="AB135" s="67">
        <f>IF(AA135,LOOKUP(AA135,{1;2;3;4;5;6;7;8;9;10;11;12;13;14;15;16;17;18;19;20;21},{60;50;42;36;32;30;28;26;24;22;20;18;16;14;12;10;8;6;4;2;0}),0)</f>
        <v>0</v>
      </c>
      <c r="AC135" s="70"/>
      <c r="AD135" s="67">
        <f>IF(AC135,LOOKUP(AC135,{1;2;3;4;5;6;7;8;9;10;11;12;13;14;15;16;17;18;19;20;21},{30;25;21;18;16;15;14;13;12;11;10;9;8;7;6;5;4;3;2;1;0}),0)</f>
        <v>0</v>
      </c>
      <c r="AE135" s="70"/>
      <c r="AF135" s="69">
        <f>IF(AE135,LOOKUP(AE135,{1;2;3;4;5;6;7;8;9;10;11;12;13;14;15;16;17;18;19;20;21},{30;25;21;18;16;15;14;13;12;11;10;9;8;7;6;5;4;3;2;1;0}),0)</f>
        <v>0</v>
      </c>
      <c r="AG135" s="70"/>
      <c r="AH135" s="67">
        <f>IF(AG135,LOOKUP(AG135,{1;2;3;4;5;6;7;8;9;10;11;12;13;14;15;16;17;18;19;20;21},{30;25;21;18;16;15;14;13;12;11;10;9;8;7;6;5;4;3;2;1;0}),0)</f>
        <v>0</v>
      </c>
      <c r="AI135" s="70"/>
      <c r="AJ135" s="69">
        <f>IF(AI135,LOOKUP(AI135,{1;2;3;4;5;6;7;8;9;10;11;12;13;14;15;16;17;18;19;20;21},{30;25;21;18;16;15;14;13;12;11;10;9;8;7;6;5;4;3;2;1;0}),0)</f>
        <v>0</v>
      </c>
      <c r="AK135" s="70"/>
      <c r="AL135" s="69">
        <f>IF(AK135,LOOKUP(AK135,{1;2;3;4;5;6;7;8;9;10;11;12;13;14;15;16;17;18;19;20;21},{15;12.5;10.5;9;8;7.5;7;6.5;6;5.5;5;4.5;4;3.5;3;2.5;2;1.5;1;0.5;0}),0)</f>
        <v>0</v>
      </c>
      <c r="AM135" s="70"/>
      <c r="AN135" s="73">
        <f>IF(AM135,LOOKUP(AM135,{1;2;3;4;5;6;7;8;9;10;11;12;13;14;15;16;17;18;19;20;21},{15;12.5;10.5;9;8;7.5;7;6.5;6;5.5;5;4.5;4;3.5;3;2.5;2;1.5;1;0.5;0}),0)</f>
        <v>0</v>
      </c>
      <c r="AO135" s="70"/>
      <c r="AP135" s="67">
        <f>IF(AO135,LOOKUP(AO135,{1;2;3;4;5;6;7;8;9;10;11;12;13;14;15;16;17;18;19;20;21},{30;25;21;18;16;15;14;13;12;11;10;9;8;7;6;5;4;3;2;1;0}),0)</f>
        <v>0</v>
      </c>
      <c r="AQ135" s="70"/>
      <c r="AR135" s="69">
        <f>IF(AQ135,LOOKUP(AQ135,{1;2;3;4;5;6;7;8;9;10;11;12;13;14;15;16;17;18;19;20;21},{30;25;21;18;16;15;14;13;12;11;10;9;8;7;6;5;4;3;2;1;0}),0)</f>
        <v>0</v>
      </c>
      <c r="AS135" s="70"/>
      <c r="AT135" s="69">
        <f>IF(AS135,LOOKUP(AS135,{1;2;3;4;5;6;7;8;9;10;11;12;13;14;15;16;17;18;19;20;21},{30;25;21;18;16;15;14;13;12;11;10;9;8;7;6;5;4;3;2;1;0}),0)</f>
        <v>0</v>
      </c>
      <c r="AU135" s="70"/>
      <c r="AV135" s="69">
        <f>IF(AU135,LOOKUP(AU135,{1;2;3;4;5;6;7;8;9;10;11;12;13;14;15;16;17;18;19;20;21},{30;25;21;18;16;15;14;13;12;11;10;9;8;7;6;5;4;3;2;1;0}),0)</f>
        <v>0</v>
      </c>
      <c r="AW135" s="70"/>
      <c r="AX135" s="74">
        <f>IF(AW135,LOOKUP(AW135,{1;2;3;4;5;6;7;8;9;10;11;12;13;14;15;16;17;18;19;20;21},{60;50;42;36;32;30;28;26;24;22;20;18;16;14;12;10;8;6;4;2;0}),0)</f>
        <v>0</v>
      </c>
      <c r="AY135" s="70"/>
      <c r="AZ135" s="71">
        <f>IF(AY135,LOOKUP(AY135,{1;2;3;4;5;6;7;8;9;10;11;12;13;14;15;16;17;18;19;20;21},{60;50;42;36;32;30;28;26;24;22;20;18;16;14;12;10;8;6;4;2;0}),0)</f>
        <v>0</v>
      </c>
      <c r="BA135" s="70"/>
      <c r="BB135" s="71">
        <f>IF(BA135,LOOKUP(BA135,{1;2;3;4;5;6;7;8;9;10;11;12;13;14;15;16;17;18;19;20;21},{60;50;42;36;32;30;28;26;24;22;20;18;16;14;12;10;8;6;4;2;0}),0)</f>
        <v>0</v>
      </c>
      <c r="BC135" s="109">
        <f t="shared" ref="BC135:BC190" si="32">BB135+AB135+Z135+X135+V135</f>
        <v>0</v>
      </c>
    </row>
    <row r="136" spans="1:55" s="108" customFormat="1" ht="16" customHeight="1" x14ac:dyDescent="0.2">
      <c r="A136" s="57">
        <f t="shared" si="27"/>
        <v>120</v>
      </c>
      <c r="B136" s="58">
        <v>3535534</v>
      </c>
      <c r="C136" s="63" t="s">
        <v>556</v>
      </c>
      <c r="D136" s="125" t="s">
        <v>557</v>
      </c>
      <c r="E136" s="125" t="str">
        <f t="shared" si="28"/>
        <v>Mary-KateCIRELLI</v>
      </c>
      <c r="F136" s="126">
        <v>2017</v>
      </c>
      <c r="G136" s="127"/>
      <c r="H136" s="63" t="str">
        <f t="shared" si="26"/>
        <v/>
      </c>
      <c r="I136" s="64">
        <f t="shared" si="29"/>
        <v>0</v>
      </c>
      <c r="J136" s="46">
        <f t="shared" si="30"/>
        <v>0</v>
      </c>
      <c r="K136" s="65">
        <f t="shared" si="31"/>
        <v>0</v>
      </c>
      <c r="M136" s="70"/>
      <c r="N136" s="67">
        <f>IF(M136,LOOKUP(M136,{1;2;3;4;5;6;7;8;9;10;11;12;13;14;15;16;17;18;19;20;21},{30;25;21;18;16;15;14;13;12;11;10;9;8;7;6;5;4;3;2;1;0}),0)</f>
        <v>0</v>
      </c>
      <c r="O136" s="70"/>
      <c r="P136" s="69">
        <f>IF(O136,LOOKUP(O136,{1;2;3;4;5;6;7;8;9;10;11;12;13;14;15;16;17;18;19;20;21},{30;25;21;18;16;15;14;13;12;11;10;9;8;7;6;5;4;3;2;1;0}),0)</f>
        <v>0</v>
      </c>
      <c r="Q136" s="70"/>
      <c r="R136" s="67">
        <f>IF(Q136,LOOKUP(Q136,{1;2;3;4;5;6;7;8;9;10;11;12;13;14;15;16;17;18;19;20;21},{30;25;21;18;16;15;14;13;12;11;10;9;8;7;6;5;4;3;2;1;0}),0)</f>
        <v>0</v>
      </c>
      <c r="S136" s="70"/>
      <c r="T136" s="69">
        <f>IF(S136,LOOKUP(S136,{1;2;3;4;5;6;7;8;9;10;11;12;13;14;15;16;17;18;19;20;21},{30;25;21;18;16;15;14;13;12;11;10;9;8;7;6;5;4;3;2;1;0}),0)</f>
        <v>0</v>
      </c>
      <c r="U136" s="70"/>
      <c r="V136" s="71">
        <f>IF(U136,LOOKUP(U136,{1;2;3;4;5;6;7;8;9;10;11;12;13;14;15;16;17;18;19;20;21},{60;50;42;36;32;30;28;26;24;22;20;18;16;14;12;10;8;6;4;2;0}),0)</f>
        <v>0</v>
      </c>
      <c r="W136" s="70"/>
      <c r="X136" s="67">
        <f>IF(W136,LOOKUP(W136,{1;2;3;4;5;6;7;8;9;10;11;12;13;14;15;16;17;18;19;20;21},{60;50;42;36;32;30;28;26;24;22;20;18;16;14;12;10;8;6;4;2;0}),0)</f>
        <v>0</v>
      </c>
      <c r="Y136" s="70"/>
      <c r="Z136" s="71">
        <f>IF(Y136,LOOKUP(Y136,{1;2;3;4;5;6;7;8;9;10;11;12;13;14;15;16;17;18;19;20;21},{60;50;42;36;32;30;28;26;24;22;20;18;16;14;12;10;8;6;4;2;0}),0)</f>
        <v>0</v>
      </c>
      <c r="AA136" s="70"/>
      <c r="AB136" s="67">
        <f>IF(AA136,LOOKUP(AA136,{1;2;3;4;5;6;7;8;9;10;11;12;13;14;15;16;17;18;19;20;21},{60;50;42;36;32;30;28;26;24;22;20;18;16;14;12;10;8;6;4;2;0}),0)</f>
        <v>0</v>
      </c>
      <c r="AC136" s="70"/>
      <c r="AD136" s="67">
        <f>IF(AC136,LOOKUP(AC136,{1;2;3;4;5;6;7;8;9;10;11;12;13;14;15;16;17;18;19;20;21},{30;25;21;18;16;15;14;13;12;11;10;9;8;7;6;5;4;3;2;1;0}),0)</f>
        <v>0</v>
      </c>
      <c r="AE136" s="70"/>
      <c r="AF136" s="69">
        <f>IF(AE136,LOOKUP(AE136,{1;2;3;4;5;6;7;8;9;10;11;12;13;14;15;16;17;18;19;20;21},{30;25;21;18;16;15;14;13;12;11;10;9;8;7;6;5;4;3;2;1;0}),0)</f>
        <v>0</v>
      </c>
      <c r="AG136" s="70"/>
      <c r="AH136" s="67">
        <f>IF(AG136,LOOKUP(AG136,{1;2;3;4;5;6;7;8;9;10;11;12;13;14;15;16;17;18;19;20;21},{30;25;21;18;16;15;14;13;12;11;10;9;8;7;6;5;4;3;2;1;0}),0)</f>
        <v>0</v>
      </c>
      <c r="AI136" s="70"/>
      <c r="AJ136" s="69">
        <f>IF(AI136,LOOKUP(AI136,{1;2;3;4;5;6;7;8;9;10;11;12;13;14;15;16;17;18;19;20;21},{30;25;21;18;16;15;14;13;12;11;10;9;8;7;6;5;4;3;2;1;0}),0)</f>
        <v>0</v>
      </c>
      <c r="AK136" s="70"/>
      <c r="AL136" s="69">
        <f>IF(AK136,LOOKUP(AK136,{1;2;3;4;5;6;7;8;9;10;11;12;13;14;15;16;17;18;19;20;21},{15;12.5;10.5;9;8;7.5;7;6.5;6;5.5;5;4.5;4;3.5;3;2.5;2;1.5;1;0.5;0}),0)</f>
        <v>0</v>
      </c>
      <c r="AM136" s="70"/>
      <c r="AN136" s="73">
        <f>IF(AM136,LOOKUP(AM136,{1;2;3;4;5;6;7;8;9;10;11;12;13;14;15;16;17;18;19;20;21},{15;12.5;10.5;9;8;7.5;7;6.5;6;5.5;5;4.5;4;3.5;3;2.5;2;1.5;1;0.5;0}),0)</f>
        <v>0</v>
      </c>
      <c r="AO136" s="70"/>
      <c r="AP136" s="67">
        <f>IF(AO136,LOOKUP(AO136,{1;2;3;4;5;6;7;8;9;10;11;12;13;14;15;16;17;18;19;20;21},{30;25;21;18;16;15;14;13;12;11;10;9;8;7;6;5;4;3;2;1;0}),0)</f>
        <v>0</v>
      </c>
      <c r="AQ136" s="70"/>
      <c r="AR136" s="69">
        <f>IF(AQ136,LOOKUP(AQ136,{1;2;3;4;5;6;7;8;9;10;11;12;13;14;15;16;17;18;19;20;21},{30;25;21;18;16;15;14;13;12;11;10;9;8;7;6;5;4;3;2;1;0}),0)</f>
        <v>0</v>
      </c>
      <c r="AS136" s="70"/>
      <c r="AT136" s="69">
        <f>IF(AS136,LOOKUP(AS136,{1;2;3;4;5;6;7;8;9;10;11;12;13;14;15;16;17;18;19;20;21},{30;25;21;18;16;15;14;13;12;11;10;9;8;7;6;5;4;3;2;1;0}),0)</f>
        <v>0</v>
      </c>
      <c r="AU136" s="70"/>
      <c r="AV136" s="69">
        <f>IF(AU136,LOOKUP(AU136,{1;2;3;4;5;6;7;8;9;10;11;12;13;14;15;16;17;18;19;20;21},{30;25;21;18;16;15;14;13;12;11;10;9;8;7;6;5;4;3;2;1;0}),0)</f>
        <v>0</v>
      </c>
      <c r="AW136" s="70"/>
      <c r="AX136" s="74">
        <f>IF(AW136,LOOKUP(AW136,{1;2;3;4;5;6;7;8;9;10;11;12;13;14;15;16;17;18;19;20;21},{60;50;42;36;32;30;28;26;24;22;20;18;16;14;12;10;8;6;4;2;0}),0)</f>
        <v>0</v>
      </c>
      <c r="AY136" s="70"/>
      <c r="AZ136" s="71">
        <f>IF(AY136,LOOKUP(AY136,{1;2;3;4;5;6;7;8;9;10;11;12;13;14;15;16;17;18;19;20;21},{60;50;42;36;32;30;28;26;24;22;20;18;16;14;12;10;8;6;4;2;0}),0)</f>
        <v>0</v>
      </c>
      <c r="BA136" s="70"/>
      <c r="BB136" s="71">
        <f>IF(BA136,LOOKUP(BA136,{1;2;3;4;5;6;7;8;9;10;11;12;13;14;15;16;17;18;19;20;21},{60;50;42;36;32;30;28;26;24;22;20;18;16;14;12;10;8;6;4;2;0}),0)</f>
        <v>0</v>
      </c>
      <c r="BC136" s="109">
        <f t="shared" si="32"/>
        <v>0</v>
      </c>
    </row>
    <row r="137" spans="1:55" s="108" customFormat="1" ht="16" customHeight="1" x14ac:dyDescent="0.2">
      <c r="A137" s="57">
        <f t="shared" si="27"/>
        <v>120</v>
      </c>
      <c r="B137" s="108">
        <v>3295088</v>
      </c>
      <c r="C137" s="63" t="s">
        <v>560</v>
      </c>
      <c r="D137" s="125" t="s">
        <v>561</v>
      </c>
      <c r="E137" s="125" t="str">
        <f t="shared" si="28"/>
        <v>VirginiaDE MARTIN TOPRANIN</v>
      </c>
      <c r="F137" s="126">
        <v>2017</v>
      </c>
      <c r="H137" s="117" t="str">
        <f t="shared" si="26"/>
        <v/>
      </c>
      <c r="I137" s="64">
        <f t="shared" si="29"/>
        <v>0</v>
      </c>
      <c r="J137" s="46">
        <f t="shared" si="30"/>
        <v>0</v>
      </c>
      <c r="K137" s="65">
        <f t="shared" si="31"/>
        <v>0</v>
      </c>
      <c r="M137" s="70"/>
      <c r="N137" s="67">
        <f>IF(M137,LOOKUP(M137,{1;2;3;4;5;6;7;8;9;10;11;12;13;14;15;16;17;18;19;20;21},{30;25;21;18;16;15;14;13;12;11;10;9;8;7;6;5;4;3;2;1;0}),0)</f>
        <v>0</v>
      </c>
      <c r="O137" s="70"/>
      <c r="P137" s="69">
        <f>IF(O137,LOOKUP(O137,{1;2;3;4;5;6;7;8;9;10;11;12;13;14;15;16;17;18;19;20;21},{30;25;21;18;16;15;14;13;12;11;10;9;8;7;6;5;4;3;2;1;0}),0)</f>
        <v>0</v>
      </c>
      <c r="Q137" s="70"/>
      <c r="R137" s="67">
        <f>IF(Q137,LOOKUP(Q137,{1;2;3;4;5;6;7;8;9;10;11;12;13;14;15;16;17;18;19;20;21},{30;25;21;18;16;15;14;13;12;11;10;9;8;7;6;5;4;3;2;1;0}),0)</f>
        <v>0</v>
      </c>
      <c r="S137" s="70"/>
      <c r="T137" s="69">
        <f>IF(S137,LOOKUP(S137,{1;2;3;4;5;6;7;8;9;10;11;12;13;14;15;16;17;18;19;20;21},{30;25;21;18;16;15;14;13;12;11;10;9;8;7;6;5;4;3;2;1;0}),0)</f>
        <v>0</v>
      </c>
      <c r="U137" s="70"/>
      <c r="V137" s="71">
        <f>IF(U137,LOOKUP(U137,{1;2;3;4;5;6;7;8;9;10;11;12;13;14;15;16;17;18;19;20;21},{60;50;42;36;32;30;28;26;24;22;20;18;16;14;12;10;8;6;4;2;0}),0)</f>
        <v>0</v>
      </c>
      <c r="W137" s="70"/>
      <c r="X137" s="67">
        <f>IF(W137,LOOKUP(W137,{1;2;3;4;5;6;7;8;9;10;11;12;13;14;15;16;17;18;19;20;21},{60;50;42;36;32;30;28;26;24;22;20;18;16;14;12;10;8;6;4;2;0}),0)</f>
        <v>0</v>
      </c>
      <c r="Y137" s="70"/>
      <c r="Z137" s="71">
        <f>IF(Y137,LOOKUP(Y137,{1;2;3;4;5;6;7;8;9;10;11;12;13;14;15;16;17;18;19;20;21},{60;50;42;36;32;30;28;26;24;22;20;18;16;14;12;10;8;6;4;2;0}),0)</f>
        <v>0</v>
      </c>
      <c r="AA137" s="70"/>
      <c r="AB137" s="67">
        <f>IF(AA137,LOOKUP(AA137,{1;2;3;4;5;6;7;8;9;10;11;12;13;14;15;16;17;18;19;20;21},{60;50;42;36;32;30;28;26;24;22;20;18;16;14;12;10;8;6;4;2;0}),0)</f>
        <v>0</v>
      </c>
      <c r="AC137" s="70"/>
      <c r="AD137" s="67">
        <f>IF(AC137,LOOKUP(AC137,{1;2;3;4;5;6;7;8;9;10;11;12;13;14;15;16;17;18;19;20;21},{30;25;21;18;16;15;14;13;12;11;10;9;8;7;6;5;4;3;2;1;0}),0)</f>
        <v>0</v>
      </c>
      <c r="AE137" s="70"/>
      <c r="AF137" s="69">
        <f>IF(AE137,LOOKUP(AE137,{1;2;3;4;5;6;7;8;9;10;11;12;13;14;15;16;17;18;19;20;21},{30;25;21;18;16;15;14;13;12;11;10;9;8;7;6;5;4;3;2;1;0}),0)</f>
        <v>0</v>
      </c>
      <c r="AG137" s="70"/>
      <c r="AH137" s="67">
        <f>IF(AG137,LOOKUP(AG137,{1;2;3;4;5;6;7;8;9;10;11;12;13;14;15;16;17;18;19;20;21},{30;25;21;18;16;15;14;13;12;11;10;9;8;7;6;5;4;3;2;1;0}),0)</f>
        <v>0</v>
      </c>
      <c r="AI137" s="70"/>
      <c r="AJ137" s="69">
        <f>IF(AI137,LOOKUP(AI137,{1;2;3;4;5;6;7;8;9;10;11;12;13;14;15;16;17;18;19;20;21},{30;25;21;18;16;15;14;13;12;11;10;9;8;7;6;5;4;3;2;1;0}),0)</f>
        <v>0</v>
      </c>
      <c r="AK137" s="70"/>
      <c r="AL137" s="69">
        <f>IF(AK137,LOOKUP(AK137,{1;2;3;4;5;6;7;8;9;10;11;12;13;14;15;16;17;18;19;20;21},{15;12.5;10.5;9;8;7.5;7;6.5;6;5.5;5;4.5;4;3.5;3;2.5;2;1.5;1;0.5;0}),0)</f>
        <v>0</v>
      </c>
      <c r="AM137" s="70"/>
      <c r="AN137" s="73">
        <f>IF(AM137,LOOKUP(AM137,{1;2;3;4;5;6;7;8;9;10;11;12;13;14;15;16;17;18;19;20;21},{15;12.5;10.5;9;8;7.5;7;6.5;6;5.5;5;4.5;4;3.5;3;2.5;2;1.5;1;0.5;0}),0)</f>
        <v>0</v>
      </c>
      <c r="AO137" s="70"/>
      <c r="AP137" s="67">
        <f>IF(AO137,LOOKUP(AO137,{1;2;3;4;5;6;7;8;9;10;11;12;13;14;15;16;17;18;19;20;21},{30;25;21;18;16;15;14;13;12;11;10;9;8;7;6;5;4;3;2;1;0}),0)</f>
        <v>0</v>
      </c>
      <c r="AQ137" s="70"/>
      <c r="AR137" s="69">
        <f>IF(AQ137,LOOKUP(AQ137,{1;2;3;4;5;6;7;8;9;10;11;12;13;14;15;16;17;18;19;20;21},{30;25;21;18;16;15;14;13;12;11;10;9;8;7;6;5;4;3;2;1;0}),0)</f>
        <v>0</v>
      </c>
      <c r="AS137" s="70"/>
      <c r="AT137" s="69">
        <f>IF(AS137,LOOKUP(AS137,{1;2;3;4;5;6;7;8;9;10;11;12;13;14;15;16;17;18;19;20;21},{30;25;21;18;16;15;14;13;12;11;10;9;8;7;6;5;4;3;2;1;0}),0)</f>
        <v>0</v>
      </c>
      <c r="AU137" s="70"/>
      <c r="AV137" s="69">
        <f>IF(AU137,LOOKUP(AU137,{1;2;3;4;5;6;7;8;9;10;11;12;13;14;15;16;17;18;19;20;21},{30;25;21;18;16;15;14;13;12;11;10;9;8;7;6;5;4;3;2;1;0}),0)</f>
        <v>0</v>
      </c>
      <c r="AW137" s="70"/>
      <c r="AX137" s="74">
        <f>IF(AW137,LOOKUP(AW137,{1;2;3;4;5;6;7;8;9;10;11;12;13;14;15;16;17;18;19;20;21},{60;50;42;36;32;30;28;26;24;22;20;18;16;14;12;10;8;6;4;2;0}),0)</f>
        <v>0</v>
      </c>
      <c r="AY137" s="70"/>
      <c r="AZ137" s="71">
        <f>IF(AY137,LOOKUP(AY137,{1;2;3;4;5;6;7;8;9;10;11;12;13;14;15;16;17;18;19;20;21},{60;50;42;36;32;30;28;26;24;22;20;18;16;14;12;10;8;6;4;2;0}),0)</f>
        <v>0</v>
      </c>
      <c r="BA137" s="70"/>
      <c r="BB137" s="71">
        <f>IF(BA137,LOOKUP(BA137,{1;2;3;4;5;6;7;8;9;10;11;12;13;14;15;16;17;18;19;20;21},{60;50;42;36;32;30;28;26;24;22;20;18;16;14;12;10;8;6;4;2;0}),0)</f>
        <v>0</v>
      </c>
      <c r="BC137" s="109">
        <f t="shared" si="32"/>
        <v>0</v>
      </c>
    </row>
    <row r="138" spans="1:55" s="108" customFormat="1" ht="16" customHeight="1" x14ac:dyDescent="0.2">
      <c r="A138" s="130">
        <f t="shared" si="27"/>
        <v>120</v>
      </c>
      <c r="B138" s="142"/>
      <c r="C138" s="63" t="s">
        <v>562</v>
      </c>
      <c r="D138" s="125" t="s">
        <v>563</v>
      </c>
      <c r="E138" s="125" t="str">
        <f t="shared" si="28"/>
        <v>KathleenDEWAHL</v>
      </c>
      <c r="F138" s="126">
        <v>2017</v>
      </c>
      <c r="H138" s="132" t="str">
        <f t="shared" si="26"/>
        <v/>
      </c>
      <c r="I138" s="64">
        <f t="shared" si="29"/>
        <v>0</v>
      </c>
      <c r="J138" s="46">
        <f t="shared" si="30"/>
        <v>0</v>
      </c>
      <c r="K138" s="65">
        <f t="shared" si="31"/>
        <v>0</v>
      </c>
      <c r="M138" s="70"/>
      <c r="N138" s="67">
        <f>IF(M138,LOOKUP(M138,{1;2;3;4;5;6;7;8;9;10;11;12;13;14;15;16;17;18;19;20;21},{30;25;21;18;16;15;14;13;12;11;10;9;8;7;6;5;4;3;2;1;0}),0)</f>
        <v>0</v>
      </c>
      <c r="O138" s="70"/>
      <c r="P138" s="69">
        <f>IF(O138,LOOKUP(O138,{1;2;3;4;5;6;7;8;9;10;11;12;13;14;15;16;17;18;19;20;21},{30;25;21;18;16;15;14;13;12;11;10;9;8;7;6;5;4;3;2;1;0}),0)</f>
        <v>0</v>
      </c>
      <c r="Q138" s="70"/>
      <c r="R138" s="67">
        <f>IF(Q138,LOOKUP(Q138,{1;2;3;4;5;6;7;8;9;10;11;12;13;14;15;16;17;18;19;20;21},{30;25;21;18;16;15;14;13;12;11;10;9;8;7;6;5;4;3;2;1;0}),0)</f>
        <v>0</v>
      </c>
      <c r="S138" s="70"/>
      <c r="T138" s="69">
        <f>IF(S138,LOOKUP(S138,{1;2;3;4;5;6;7;8;9;10;11;12;13;14;15;16;17;18;19;20;21},{30;25;21;18;16;15;14;13;12;11;10;9;8;7;6;5;4;3;2;1;0}),0)</f>
        <v>0</v>
      </c>
      <c r="U138" s="70"/>
      <c r="V138" s="71">
        <f>IF(U138,LOOKUP(U138,{1;2;3;4;5;6;7;8;9;10;11;12;13;14;15;16;17;18;19;20;21},{60;50;42;36;32;30;28;26;24;22;20;18;16;14;12;10;8;6;4;2;0}),0)</f>
        <v>0</v>
      </c>
      <c r="W138" s="70"/>
      <c r="X138" s="67">
        <f>IF(W138,LOOKUP(W138,{1;2;3;4;5;6;7;8;9;10;11;12;13;14;15;16;17;18;19;20;21},{60;50;42;36;32;30;28;26;24;22;20;18;16;14;12;10;8;6;4;2;0}),0)</f>
        <v>0</v>
      </c>
      <c r="Y138" s="70"/>
      <c r="Z138" s="71">
        <f>IF(Y138,LOOKUP(Y138,{1;2;3;4;5;6;7;8;9;10;11;12;13;14;15;16;17;18;19;20;21},{60;50;42;36;32;30;28;26;24;22;20;18;16;14;12;10;8;6;4;2;0}),0)</f>
        <v>0</v>
      </c>
      <c r="AA138" s="70"/>
      <c r="AB138" s="67">
        <f>IF(AA138,LOOKUP(AA138,{1;2;3;4;5;6;7;8;9;10;11;12;13;14;15;16;17;18;19;20;21},{60;50;42;36;32;30;28;26;24;22;20;18;16;14;12;10;8;6;4;2;0}),0)</f>
        <v>0</v>
      </c>
      <c r="AC138" s="70"/>
      <c r="AD138" s="67">
        <f>IF(AC138,LOOKUP(AC138,{1;2;3;4;5;6;7;8;9;10;11;12;13;14;15;16;17;18;19;20;21},{30;25;21;18;16;15;14;13;12;11;10;9;8;7;6;5;4;3;2;1;0}),0)</f>
        <v>0</v>
      </c>
      <c r="AE138" s="70"/>
      <c r="AF138" s="69">
        <f>IF(AE138,LOOKUP(AE138,{1;2;3;4;5;6;7;8;9;10;11;12;13;14;15;16;17;18;19;20;21},{30;25;21;18;16;15;14;13;12;11;10;9;8;7;6;5;4;3;2;1;0}),0)</f>
        <v>0</v>
      </c>
      <c r="AG138" s="70"/>
      <c r="AH138" s="67">
        <f>IF(AG138,LOOKUP(AG138,{1;2;3;4;5;6;7;8;9;10;11;12;13;14;15;16;17;18;19;20;21},{30;25;21;18;16;15;14;13;12;11;10;9;8;7;6;5;4;3;2;1;0}),0)</f>
        <v>0</v>
      </c>
      <c r="AI138" s="70"/>
      <c r="AJ138" s="69">
        <f>IF(AI138,LOOKUP(AI138,{1;2;3;4;5;6;7;8;9;10;11;12;13;14;15;16;17;18;19;20;21},{30;25;21;18;16;15;14;13;12;11;10;9;8;7;6;5;4;3;2;1;0}),0)</f>
        <v>0</v>
      </c>
      <c r="AK138" s="70"/>
      <c r="AL138" s="69">
        <f>IF(AK138,LOOKUP(AK138,{1;2;3;4;5;6;7;8;9;10;11;12;13;14;15;16;17;18;19;20;21},{15;12.5;10.5;9;8;7.5;7;6.5;6;5.5;5;4.5;4;3.5;3;2.5;2;1.5;1;0.5;0}),0)</f>
        <v>0</v>
      </c>
      <c r="AM138" s="70"/>
      <c r="AN138" s="73">
        <f>IF(AM138,LOOKUP(AM138,{1;2;3;4;5;6;7;8;9;10;11;12;13;14;15;16;17;18;19;20;21},{15;12.5;10.5;9;8;7.5;7;6.5;6;5.5;5;4.5;4;3.5;3;2.5;2;1.5;1;0.5;0}),0)</f>
        <v>0</v>
      </c>
      <c r="AO138" s="70"/>
      <c r="AP138" s="67">
        <f>IF(AO138,LOOKUP(AO138,{1;2;3;4;5;6;7;8;9;10;11;12;13;14;15;16;17;18;19;20;21},{30;25;21;18;16;15;14;13;12;11;10;9;8;7;6;5;4;3;2;1;0}),0)</f>
        <v>0</v>
      </c>
      <c r="AQ138" s="70"/>
      <c r="AR138" s="69">
        <f>IF(AQ138,LOOKUP(AQ138,{1;2;3;4;5;6;7;8;9;10;11;12;13;14;15;16;17;18;19;20;21},{30;25;21;18;16;15;14;13;12;11;10;9;8;7;6;5;4;3;2;1;0}),0)</f>
        <v>0</v>
      </c>
      <c r="AS138" s="70"/>
      <c r="AT138" s="69">
        <f>IF(AS138,LOOKUP(AS138,{1;2;3;4;5;6;7;8;9;10;11;12;13;14;15;16;17;18;19;20;21},{30;25;21;18;16;15;14;13;12;11;10;9;8;7;6;5;4;3;2;1;0}),0)</f>
        <v>0</v>
      </c>
      <c r="AU138" s="70"/>
      <c r="AV138" s="69">
        <f>IF(AU138,LOOKUP(AU138,{1;2;3;4;5;6;7;8;9;10;11;12;13;14;15;16;17;18;19;20;21},{30;25;21;18;16;15;14;13;12;11;10;9;8;7;6;5;4;3;2;1;0}),0)</f>
        <v>0</v>
      </c>
      <c r="AW138" s="70"/>
      <c r="AX138" s="74">
        <f>IF(AW138,LOOKUP(AW138,{1;2;3;4;5;6;7;8;9;10;11;12;13;14;15;16;17;18;19;20;21},{60;50;42;36;32;30;28;26;24;22;20;18;16;14;12;10;8;6;4;2;0}),0)</f>
        <v>0</v>
      </c>
      <c r="AY138" s="70"/>
      <c r="AZ138" s="71">
        <f>IF(AY138,LOOKUP(AY138,{1;2;3;4;5;6;7;8;9;10;11;12;13;14;15;16;17;18;19;20;21},{60;50;42;36;32;30;28;26;24;22;20;18;16;14;12;10;8;6;4;2;0}),0)</f>
        <v>0</v>
      </c>
      <c r="BA138" s="70"/>
      <c r="BB138" s="71">
        <f>IF(BA138,LOOKUP(BA138,{1;2;3;4;5;6;7;8;9;10;11;12;13;14;15;16;17;18;19;20;21},{60;50;42;36;32;30;28;26;24;22;20;18;16;14;12;10;8;6;4;2;0}),0)</f>
        <v>0</v>
      </c>
      <c r="BC138" s="109">
        <f t="shared" si="32"/>
        <v>0</v>
      </c>
    </row>
    <row r="139" spans="1:55" s="108" customFormat="1" ht="16" customHeight="1" x14ac:dyDescent="0.2">
      <c r="A139" s="57">
        <f t="shared" si="27"/>
        <v>120</v>
      </c>
      <c r="B139" s="58">
        <v>3535273</v>
      </c>
      <c r="C139" s="63" t="s">
        <v>543</v>
      </c>
      <c r="D139" s="125" t="s">
        <v>566</v>
      </c>
      <c r="E139" s="125" t="str">
        <f t="shared" si="28"/>
        <v>EmilyDREISSIGACKER</v>
      </c>
      <c r="F139" s="126">
        <v>2017</v>
      </c>
      <c r="H139" s="63" t="str">
        <f t="shared" si="26"/>
        <v/>
      </c>
      <c r="I139" s="64">
        <f t="shared" si="29"/>
        <v>0</v>
      </c>
      <c r="J139" s="46">
        <f t="shared" si="30"/>
        <v>0</v>
      </c>
      <c r="K139" s="65">
        <f t="shared" si="31"/>
        <v>0</v>
      </c>
      <c r="M139" s="70"/>
      <c r="N139" s="67">
        <f>IF(M139,LOOKUP(M139,{1;2;3;4;5;6;7;8;9;10;11;12;13;14;15;16;17;18;19;20;21},{30;25;21;18;16;15;14;13;12;11;10;9;8;7;6;5;4;3;2;1;0}),0)</f>
        <v>0</v>
      </c>
      <c r="O139" s="70"/>
      <c r="P139" s="69">
        <f>IF(O139,LOOKUP(O139,{1;2;3;4;5;6;7;8;9;10;11;12;13;14;15;16;17;18;19;20;21},{30;25;21;18;16;15;14;13;12;11;10;9;8;7;6;5;4;3;2;1;0}),0)</f>
        <v>0</v>
      </c>
      <c r="Q139" s="70"/>
      <c r="R139" s="67">
        <f>IF(Q139,LOOKUP(Q139,{1;2;3;4;5;6;7;8;9;10;11;12;13;14;15;16;17;18;19;20;21},{30;25;21;18;16;15;14;13;12;11;10;9;8;7;6;5;4;3;2;1;0}),0)</f>
        <v>0</v>
      </c>
      <c r="S139" s="70"/>
      <c r="T139" s="69">
        <f>IF(S139,LOOKUP(S139,{1;2;3;4;5;6;7;8;9;10;11;12;13;14;15;16;17;18;19;20;21},{30;25;21;18;16;15;14;13;12;11;10;9;8;7;6;5;4;3;2;1;0}),0)</f>
        <v>0</v>
      </c>
      <c r="U139" s="70"/>
      <c r="V139" s="71">
        <f>IF(U139,LOOKUP(U139,{1;2;3;4;5;6;7;8;9;10;11;12;13;14;15;16;17;18;19;20;21},{60;50;42;36;32;30;28;26;24;22;20;18;16;14;12;10;8;6;4;2;0}),0)</f>
        <v>0</v>
      </c>
      <c r="W139" s="70"/>
      <c r="X139" s="67">
        <f>IF(W139,LOOKUP(W139,{1;2;3;4;5;6;7;8;9;10;11;12;13;14;15;16;17;18;19;20;21},{60;50;42;36;32;30;28;26;24;22;20;18;16;14;12;10;8;6;4;2;0}),0)</f>
        <v>0</v>
      </c>
      <c r="Y139" s="70"/>
      <c r="Z139" s="71">
        <f>IF(Y139,LOOKUP(Y139,{1;2;3;4;5;6;7;8;9;10;11;12;13;14;15;16;17;18;19;20;21},{60;50;42;36;32;30;28;26;24;22;20;18;16;14;12;10;8;6;4;2;0}),0)</f>
        <v>0</v>
      </c>
      <c r="AA139" s="70"/>
      <c r="AB139" s="67">
        <f>IF(AA139,LOOKUP(AA139,{1;2;3;4;5;6;7;8;9;10;11;12;13;14;15;16;17;18;19;20;21},{60;50;42;36;32;30;28;26;24;22;20;18;16;14;12;10;8;6;4;2;0}),0)</f>
        <v>0</v>
      </c>
      <c r="AC139" s="70"/>
      <c r="AD139" s="67">
        <f>IF(AC139,LOOKUP(AC139,{1;2;3;4;5;6;7;8;9;10;11;12;13;14;15;16;17;18;19;20;21},{30;25;21;18;16;15;14;13;12;11;10;9;8;7;6;5;4;3;2;1;0}),0)</f>
        <v>0</v>
      </c>
      <c r="AE139" s="70"/>
      <c r="AF139" s="69">
        <f>IF(AE139,LOOKUP(AE139,{1;2;3;4;5;6;7;8;9;10;11;12;13;14;15;16;17;18;19;20;21},{30;25;21;18;16;15;14;13;12;11;10;9;8;7;6;5;4;3;2;1;0}),0)</f>
        <v>0</v>
      </c>
      <c r="AG139" s="70"/>
      <c r="AH139" s="67">
        <f>IF(AG139,LOOKUP(AG139,{1;2;3;4;5;6;7;8;9;10;11;12;13;14;15;16;17;18;19;20;21},{30;25;21;18;16;15;14;13;12;11;10;9;8;7;6;5;4;3;2;1;0}),0)</f>
        <v>0</v>
      </c>
      <c r="AI139" s="70"/>
      <c r="AJ139" s="69">
        <f>IF(AI139,LOOKUP(AI139,{1;2;3;4;5;6;7;8;9;10;11;12;13;14;15;16;17;18;19;20;21},{30;25;21;18;16;15;14;13;12;11;10;9;8;7;6;5;4;3;2;1;0}),0)</f>
        <v>0</v>
      </c>
      <c r="AK139" s="70"/>
      <c r="AL139" s="69">
        <f>IF(AK139,LOOKUP(AK139,{1;2;3;4;5;6;7;8;9;10;11;12;13;14;15;16;17;18;19;20;21},{15;12.5;10.5;9;8;7.5;7;6.5;6;5.5;5;4.5;4;3.5;3;2.5;2;1.5;1;0.5;0}),0)</f>
        <v>0</v>
      </c>
      <c r="AM139" s="70"/>
      <c r="AN139" s="73">
        <f>IF(AM139,LOOKUP(AM139,{1;2;3;4;5;6;7;8;9;10;11;12;13;14;15;16;17;18;19;20;21},{15;12.5;10.5;9;8;7.5;7;6.5;6;5.5;5;4.5;4;3.5;3;2.5;2;1.5;1;0.5;0}),0)</f>
        <v>0</v>
      </c>
      <c r="AO139" s="70"/>
      <c r="AP139" s="67">
        <f>IF(AO139,LOOKUP(AO139,{1;2;3;4;5;6;7;8;9;10;11;12;13;14;15;16;17;18;19;20;21},{30;25;21;18;16;15;14;13;12;11;10;9;8;7;6;5;4;3;2;1;0}),0)</f>
        <v>0</v>
      </c>
      <c r="AQ139" s="70"/>
      <c r="AR139" s="69">
        <f>IF(AQ139,LOOKUP(AQ139,{1;2;3;4;5;6;7;8;9;10;11;12;13;14;15;16;17;18;19;20;21},{30;25;21;18;16;15;14;13;12;11;10;9;8;7;6;5;4;3;2;1;0}),0)</f>
        <v>0</v>
      </c>
      <c r="AS139" s="70"/>
      <c r="AT139" s="69">
        <f>IF(AS139,LOOKUP(AS139,{1;2;3;4;5;6;7;8;9;10;11;12;13;14;15;16;17;18;19;20;21},{30;25;21;18;16;15;14;13;12;11;10;9;8;7;6;5;4;3;2;1;0}),0)</f>
        <v>0</v>
      </c>
      <c r="AU139" s="70"/>
      <c r="AV139" s="69">
        <f>IF(AU139,LOOKUP(AU139,{1;2;3;4;5;6;7;8;9;10;11;12;13;14;15;16;17;18;19;20;21},{30;25;21;18;16;15;14;13;12;11;10;9;8;7;6;5;4;3;2;1;0}),0)</f>
        <v>0</v>
      </c>
      <c r="AW139" s="70"/>
      <c r="AX139" s="74">
        <f>IF(AW139,LOOKUP(AW139,{1;2;3;4;5;6;7;8;9;10;11;12;13;14;15;16;17;18;19;20;21},{60;50;42;36;32;30;28;26;24;22;20;18;16;14;12;10;8;6;4;2;0}),0)</f>
        <v>0</v>
      </c>
      <c r="AY139" s="70"/>
      <c r="AZ139" s="71">
        <f>IF(AY139,LOOKUP(AY139,{1;2;3;4;5;6;7;8;9;10;11;12;13;14;15;16;17;18;19;20;21},{60;50;42;36;32;30;28;26;24;22;20;18;16;14;12;10;8;6;4;2;0}),0)</f>
        <v>0</v>
      </c>
      <c r="BA139" s="70"/>
      <c r="BB139" s="71">
        <f>IF(BA139,LOOKUP(BA139,{1;2;3;4;5;6;7;8;9;10;11;12;13;14;15;16;17;18;19;20;21},{60;50;42;36;32;30;28;26;24;22;20;18;16;14;12;10;8;6;4;2;0}),0)</f>
        <v>0</v>
      </c>
      <c r="BC139" s="109">
        <f t="shared" si="32"/>
        <v>0</v>
      </c>
    </row>
    <row r="140" spans="1:55" s="108" customFormat="1" ht="16" customHeight="1" x14ac:dyDescent="0.2">
      <c r="A140" s="57">
        <f t="shared" si="27"/>
        <v>120</v>
      </c>
      <c r="B140" s="58"/>
      <c r="C140" s="63" t="s">
        <v>433</v>
      </c>
      <c r="D140" s="125" t="s">
        <v>568</v>
      </c>
      <c r="E140" s="125" t="str">
        <f t="shared" si="28"/>
        <v>KatieFELDMAN</v>
      </c>
      <c r="F140" s="126">
        <v>2017</v>
      </c>
      <c r="H140" s="58"/>
      <c r="I140" s="64">
        <f t="shared" si="29"/>
        <v>0</v>
      </c>
      <c r="J140" s="46">
        <f t="shared" si="30"/>
        <v>0</v>
      </c>
      <c r="K140" s="65">
        <f t="shared" si="31"/>
        <v>0</v>
      </c>
      <c r="M140" s="70"/>
      <c r="N140" s="67">
        <f>IF(M140,LOOKUP(M140,{1;2;3;4;5;6;7;8;9;10;11;12;13;14;15;16;17;18;19;20;21},{30;25;21;18;16;15;14;13;12;11;10;9;8;7;6;5;4;3;2;1;0}),0)</f>
        <v>0</v>
      </c>
      <c r="O140" s="70"/>
      <c r="P140" s="69">
        <f>IF(O140,LOOKUP(O140,{1;2;3;4;5;6;7;8;9;10;11;12;13;14;15;16;17;18;19;20;21},{30;25;21;18;16;15;14;13;12;11;10;9;8;7;6;5;4;3;2;1;0}),0)</f>
        <v>0</v>
      </c>
      <c r="Q140" s="70"/>
      <c r="R140" s="67">
        <f>IF(Q140,LOOKUP(Q140,{1;2;3;4;5;6;7;8;9;10;11;12;13;14;15;16;17;18;19;20;21},{30;25;21;18;16;15;14;13;12;11;10;9;8;7;6;5;4;3;2;1;0}),0)</f>
        <v>0</v>
      </c>
      <c r="S140" s="70"/>
      <c r="T140" s="69">
        <f>IF(S140,LOOKUP(S140,{1;2;3;4;5;6;7;8;9;10;11;12;13;14;15;16;17;18;19;20;21},{30;25;21;18;16;15;14;13;12;11;10;9;8;7;6;5;4;3;2;1;0}),0)</f>
        <v>0</v>
      </c>
      <c r="U140" s="70"/>
      <c r="V140" s="71">
        <f>IF(U140,LOOKUP(U140,{1;2;3;4;5;6;7;8;9;10;11;12;13;14;15;16;17;18;19;20;21},{60;50;42;36;32;30;28;26;24;22;20;18;16;14;12;10;8;6;4;2;0}),0)</f>
        <v>0</v>
      </c>
      <c r="W140" s="70"/>
      <c r="X140" s="67">
        <f>IF(W140,LOOKUP(W140,{1;2;3;4;5;6;7;8;9;10;11;12;13;14;15;16;17;18;19;20;21},{60;50;42;36;32;30;28;26;24;22;20;18;16;14;12;10;8;6;4;2;0}),0)</f>
        <v>0</v>
      </c>
      <c r="Y140" s="70"/>
      <c r="Z140" s="71">
        <f>IF(Y140,LOOKUP(Y140,{1;2;3;4;5;6;7;8;9;10;11;12;13;14;15;16;17;18;19;20;21},{60;50;42;36;32;30;28;26;24;22;20;18;16;14;12;10;8;6;4;2;0}),0)</f>
        <v>0</v>
      </c>
      <c r="AA140" s="70"/>
      <c r="AB140" s="67">
        <f>IF(AA140,LOOKUP(AA140,{1;2;3;4;5;6;7;8;9;10;11;12;13;14;15;16;17;18;19;20;21},{60;50;42;36;32;30;28;26;24;22;20;18;16;14;12;10;8;6;4;2;0}),0)</f>
        <v>0</v>
      </c>
      <c r="AC140" s="70"/>
      <c r="AD140" s="67">
        <f>IF(AC140,LOOKUP(AC140,{1;2;3;4;5;6;7;8;9;10;11;12;13;14;15;16;17;18;19;20;21},{30;25;21;18;16;15;14;13;12;11;10;9;8;7;6;5;4;3;2;1;0}),0)</f>
        <v>0</v>
      </c>
      <c r="AE140" s="70"/>
      <c r="AF140" s="69">
        <f>IF(AE140,LOOKUP(AE140,{1;2;3;4;5;6;7;8;9;10;11;12;13;14;15;16;17;18;19;20;21},{30;25;21;18;16;15;14;13;12;11;10;9;8;7;6;5;4;3;2;1;0}),0)</f>
        <v>0</v>
      </c>
      <c r="AG140" s="70"/>
      <c r="AH140" s="67">
        <f>IF(AG140,LOOKUP(AG140,{1;2;3;4;5;6;7;8;9;10;11;12;13;14;15;16;17;18;19;20;21},{30;25;21;18;16;15;14;13;12;11;10;9;8;7;6;5;4;3;2;1;0}),0)</f>
        <v>0</v>
      </c>
      <c r="AI140" s="70"/>
      <c r="AJ140" s="69">
        <f>IF(AI140,LOOKUP(AI140,{1;2;3;4;5;6;7;8;9;10;11;12;13;14;15;16;17;18;19;20;21},{30;25;21;18;16;15;14;13;12;11;10;9;8;7;6;5;4;3;2;1;0}),0)</f>
        <v>0</v>
      </c>
      <c r="AK140" s="70"/>
      <c r="AL140" s="69">
        <f>IF(AK140,LOOKUP(AK140,{1;2;3;4;5;6;7;8;9;10;11;12;13;14;15;16;17;18;19;20;21},{15;12.5;10.5;9;8;7.5;7;6.5;6;5.5;5;4.5;4;3.5;3;2.5;2;1.5;1;0.5;0}),0)</f>
        <v>0</v>
      </c>
      <c r="AM140" s="70"/>
      <c r="AN140" s="73">
        <f>IF(AM140,LOOKUP(AM140,{1;2;3;4;5;6;7;8;9;10;11;12;13;14;15;16;17;18;19;20;21},{15;12.5;10.5;9;8;7.5;7;6.5;6;5.5;5;4.5;4;3.5;3;2.5;2;1.5;1;0.5;0}),0)</f>
        <v>0</v>
      </c>
      <c r="AO140" s="70"/>
      <c r="AP140" s="67">
        <f>IF(AO140,LOOKUP(AO140,{1;2;3;4;5;6;7;8;9;10;11;12;13;14;15;16;17;18;19;20;21},{30;25;21;18;16;15;14;13;12;11;10;9;8;7;6;5;4;3;2;1;0}),0)</f>
        <v>0</v>
      </c>
      <c r="AQ140" s="70"/>
      <c r="AR140" s="69">
        <f>IF(AQ140,LOOKUP(AQ140,{1;2;3;4;5;6;7;8;9;10;11;12;13;14;15;16;17;18;19;20;21},{30;25;21;18;16;15;14;13;12;11;10;9;8;7;6;5;4;3;2;1;0}),0)</f>
        <v>0</v>
      </c>
      <c r="AS140" s="70"/>
      <c r="AT140" s="69">
        <f>IF(AS140,LOOKUP(AS140,{1;2;3;4;5;6;7;8;9;10;11;12;13;14;15;16;17;18;19;20;21},{30;25;21;18;16;15;14;13;12;11;10;9;8;7;6;5;4;3;2;1;0}),0)</f>
        <v>0</v>
      </c>
      <c r="AU140" s="70"/>
      <c r="AV140" s="69">
        <f>IF(AU140,LOOKUP(AU140,{1;2;3;4;5;6;7;8;9;10;11;12;13;14;15;16;17;18;19;20;21},{30;25;21;18;16;15;14;13;12;11;10;9;8;7;6;5;4;3;2;1;0}),0)</f>
        <v>0</v>
      </c>
      <c r="AW140" s="70"/>
      <c r="AX140" s="74">
        <f>IF(AW140,LOOKUP(AW140,{1;2;3;4;5;6;7;8;9;10;11;12;13;14;15;16;17;18;19;20;21},{60;50;42;36;32;30;28;26;24;22;20;18;16;14;12;10;8;6;4;2;0}),0)</f>
        <v>0</v>
      </c>
      <c r="AY140" s="70"/>
      <c r="AZ140" s="71">
        <f>IF(AY140,LOOKUP(AY140,{1;2;3;4;5;6;7;8;9;10;11;12;13;14;15;16;17;18;19;20;21},{60;50;42;36;32;30;28;26;24;22;20;18;16;14;12;10;8;6;4;2;0}),0)</f>
        <v>0</v>
      </c>
      <c r="BA140" s="70"/>
      <c r="BB140" s="71">
        <f>IF(BA140,LOOKUP(BA140,{1;2;3;4;5;6;7;8;9;10;11;12;13;14;15;16;17;18;19;20;21},{60;50;42;36;32;30;28;26;24;22;20;18;16;14;12;10;8;6;4;2;0}),0)</f>
        <v>0</v>
      </c>
      <c r="BC140" s="109">
        <f t="shared" si="32"/>
        <v>0</v>
      </c>
    </row>
    <row r="141" spans="1:55" s="108" customFormat="1" ht="16" customHeight="1" x14ac:dyDescent="0.2">
      <c r="A141" s="57">
        <f t="shared" si="27"/>
        <v>120</v>
      </c>
      <c r="B141" s="108">
        <v>3535530</v>
      </c>
      <c r="C141" s="63" t="s">
        <v>569</v>
      </c>
      <c r="D141" s="125" t="s">
        <v>570</v>
      </c>
      <c r="E141" s="125" t="str">
        <f t="shared" si="28"/>
        <v>KaitlinFINK</v>
      </c>
      <c r="F141" s="126">
        <v>2017</v>
      </c>
      <c r="H141" s="117" t="str">
        <f>IF(ISBLANK(G141),"",IF(G141&gt;1994.9,"U23","SR"))</f>
        <v/>
      </c>
      <c r="I141" s="64">
        <f t="shared" si="29"/>
        <v>0</v>
      </c>
      <c r="J141" s="46">
        <f t="shared" si="30"/>
        <v>0</v>
      </c>
      <c r="K141" s="65">
        <f t="shared" si="31"/>
        <v>0</v>
      </c>
      <c r="M141" s="70"/>
      <c r="N141" s="67">
        <f>IF(M141,LOOKUP(M141,{1;2;3;4;5;6;7;8;9;10;11;12;13;14;15;16;17;18;19;20;21},{30;25;21;18;16;15;14;13;12;11;10;9;8;7;6;5;4;3;2;1;0}),0)</f>
        <v>0</v>
      </c>
      <c r="O141" s="70"/>
      <c r="P141" s="69">
        <f>IF(O141,LOOKUP(O141,{1;2;3;4;5;6;7;8;9;10;11;12;13;14;15;16;17;18;19;20;21},{30;25;21;18;16;15;14;13;12;11;10;9;8;7;6;5;4;3;2;1;0}),0)</f>
        <v>0</v>
      </c>
      <c r="Q141" s="70"/>
      <c r="R141" s="67">
        <f>IF(Q141,LOOKUP(Q141,{1;2;3;4;5;6;7;8;9;10;11;12;13;14;15;16;17;18;19;20;21},{30;25;21;18;16;15;14;13;12;11;10;9;8;7;6;5;4;3;2;1;0}),0)</f>
        <v>0</v>
      </c>
      <c r="S141" s="70"/>
      <c r="T141" s="69">
        <f>IF(S141,LOOKUP(S141,{1;2;3;4;5;6;7;8;9;10;11;12;13;14;15;16;17;18;19;20;21},{30;25;21;18;16;15;14;13;12;11;10;9;8;7;6;5;4;3;2;1;0}),0)</f>
        <v>0</v>
      </c>
      <c r="U141" s="70"/>
      <c r="V141" s="71">
        <f>IF(U141,LOOKUP(U141,{1;2;3;4;5;6;7;8;9;10;11;12;13;14;15;16;17;18;19;20;21},{60;50;42;36;32;30;28;26;24;22;20;18;16;14;12;10;8;6;4;2;0}),0)</f>
        <v>0</v>
      </c>
      <c r="W141" s="70"/>
      <c r="X141" s="67">
        <f>IF(W141,LOOKUP(W141,{1;2;3;4;5;6;7;8;9;10;11;12;13;14;15;16;17;18;19;20;21},{60;50;42;36;32;30;28;26;24;22;20;18;16;14;12;10;8;6;4;2;0}),0)</f>
        <v>0</v>
      </c>
      <c r="Y141" s="70"/>
      <c r="Z141" s="71">
        <f>IF(Y141,LOOKUP(Y141,{1;2;3;4;5;6;7;8;9;10;11;12;13;14;15;16;17;18;19;20;21},{60;50;42;36;32;30;28;26;24;22;20;18;16;14;12;10;8;6;4;2;0}),0)</f>
        <v>0</v>
      </c>
      <c r="AA141" s="70"/>
      <c r="AB141" s="67">
        <f>IF(AA141,LOOKUP(AA141,{1;2;3;4;5;6;7;8;9;10;11;12;13;14;15;16;17;18;19;20;21},{60;50;42;36;32;30;28;26;24;22;20;18;16;14;12;10;8;6;4;2;0}),0)</f>
        <v>0</v>
      </c>
      <c r="AC141" s="70"/>
      <c r="AD141" s="67">
        <f>IF(AC141,LOOKUP(AC141,{1;2;3;4;5;6;7;8;9;10;11;12;13;14;15;16;17;18;19;20;21},{30;25;21;18;16;15;14;13;12;11;10;9;8;7;6;5;4;3;2;1;0}),0)</f>
        <v>0</v>
      </c>
      <c r="AE141" s="70"/>
      <c r="AF141" s="69">
        <f>IF(AE141,LOOKUP(AE141,{1;2;3;4;5;6;7;8;9;10;11;12;13;14;15;16;17;18;19;20;21},{30;25;21;18;16;15;14;13;12;11;10;9;8;7;6;5;4;3;2;1;0}),0)</f>
        <v>0</v>
      </c>
      <c r="AG141" s="70"/>
      <c r="AH141" s="67">
        <f>IF(AG141,LOOKUP(AG141,{1;2;3;4;5;6;7;8;9;10;11;12;13;14;15;16;17;18;19;20;21},{30;25;21;18;16;15;14;13;12;11;10;9;8;7;6;5;4;3;2;1;0}),0)</f>
        <v>0</v>
      </c>
      <c r="AI141" s="70"/>
      <c r="AJ141" s="69">
        <f>IF(AI141,LOOKUP(AI141,{1;2;3;4;5;6;7;8;9;10;11;12;13;14;15;16;17;18;19;20;21},{30;25;21;18;16;15;14;13;12;11;10;9;8;7;6;5;4;3;2;1;0}),0)</f>
        <v>0</v>
      </c>
      <c r="AK141" s="70"/>
      <c r="AL141" s="69">
        <f>IF(AK141,LOOKUP(AK141,{1;2;3;4;5;6;7;8;9;10;11;12;13;14;15;16;17;18;19;20;21},{15;12.5;10.5;9;8;7.5;7;6.5;6;5.5;5;4.5;4;3.5;3;2.5;2;1.5;1;0.5;0}),0)</f>
        <v>0</v>
      </c>
      <c r="AM141" s="70"/>
      <c r="AN141" s="73">
        <f>IF(AM141,LOOKUP(AM141,{1;2;3;4;5;6;7;8;9;10;11;12;13;14;15;16;17;18;19;20;21},{15;12.5;10.5;9;8;7.5;7;6.5;6;5.5;5;4.5;4;3.5;3;2.5;2;1.5;1;0.5;0}),0)</f>
        <v>0</v>
      </c>
      <c r="AO141" s="70"/>
      <c r="AP141" s="67">
        <f>IF(AO141,LOOKUP(AO141,{1;2;3;4;5;6;7;8;9;10;11;12;13;14;15;16;17;18;19;20;21},{30;25;21;18;16;15;14;13;12;11;10;9;8;7;6;5;4;3;2;1;0}),0)</f>
        <v>0</v>
      </c>
      <c r="AQ141" s="70"/>
      <c r="AR141" s="69">
        <f>IF(AQ141,LOOKUP(AQ141,{1;2;3;4;5;6;7;8;9;10;11;12;13;14;15;16;17;18;19;20;21},{30;25;21;18;16;15;14;13;12;11;10;9;8;7;6;5;4;3;2;1;0}),0)</f>
        <v>0</v>
      </c>
      <c r="AS141" s="70"/>
      <c r="AT141" s="69">
        <f>IF(AS141,LOOKUP(AS141,{1;2;3;4;5;6;7;8;9;10;11;12;13;14;15;16;17;18;19;20;21},{30;25;21;18;16;15;14;13;12;11;10;9;8;7;6;5;4;3;2;1;0}),0)</f>
        <v>0</v>
      </c>
      <c r="AU141" s="70"/>
      <c r="AV141" s="69">
        <f>IF(AU141,LOOKUP(AU141,{1;2;3;4;5;6;7;8;9;10;11;12;13;14;15;16;17;18;19;20;21},{30;25;21;18;16;15;14;13;12;11;10;9;8;7;6;5;4;3;2;1;0}),0)</f>
        <v>0</v>
      </c>
      <c r="AW141" s="70"/>
      <c r="AX141" s="74">
        <f>IF(AW141,LOOKUP(AW141,{1;2;3;4;5;6;7;8;9;10;11;12;13;14;15;16;17;18;19;20;21},{60;50;42;36;32;30;28;26;24;22;20;18;16;14;12;10;8;6;4;2;0}),0)</f>
        <v>0</v>
      </c>
      <c r="AY141" s="70"/>
      <c r="AZ141" s="71">
        <f>IF(AY141,LOOKUP(AY141,{1;2;3;4;5;6;7;8;9;10;11;12;13;14;15;16;17;18;19;20;21},{60;50;42;36;32;30;28;26;24;22;20;18;16;14;12;10;8;6;4;2;0}),0)</f>
        <v>0</v>
      </c>
      <c r="BA141" s="70"/>
      <c r="BB141" s="71">
        <f>IF(BA141,LOOKUP(BA141,{1;2;3;4;5;6;7;8;9;10;11;12;13;14;15;16;17;18;19;20;21},{60;50;42;36;32;30;28;26;24;22;20;18;16;14;12;10;8;6;4;2;0}),0)</f>
        <v>0</v>
      </c>
      <c r="BC141" s="109">
        <f t="shared" si="32"/>
        <v>0</v>
      </c>
    </row>
    <row r="142" spans="1:55" s="108" customFormat="1" ht="16" customHeight="1" x14ac:dyDescent="0.2">
      <c r="A142" s="57">
        <f t="shared" si="27"/>
        <v>120</v>
      </c>
      <c r="B142" s="58">
        <v>3535532</v>
      </c>
      <c r="C142" s="63" t="s">
        <v>571</v>
      </c>
      <c r="D142" s="125" t="s">
        <v>572</v>
      </c>
      <c r="E142" s="125" t="str">
        <f t="shared" si="28"/>
        <v>AliceFLANDERS</v>
      </c>
      <c r="F142" s="126">
        <v>2017</v>
      </c>
      <c r="G142" s="127"/>
      <c r="H142" s="63" t="str">
        <f>IF(ISBLANK(G142),"",IF(G142&gt;1994.9,"U23","SR"))</f>
        <v/>
      </c>
      <c r="I142" s="64">
        <f t="shared" si="29"/>
        <v>0</v>
      </c>
      <c r="J142" s="46">
        <f t="shared" si="30"/>
        <v>0</v>
      </c>
      <c r="K142" s="65">
        <f t="shared" si="31"/>
        <v>0</v>
      </c>
      <c r="M142" s="70"/>
      <c r="N142" s="67">
        <f>IF(M142,LOOKUP(M142,{1;2;3;4;5;6;7;8;9;10;11;12;13;14;15;16;17;18;19;20;21},{30;25;21;18;16;15;14;13;12;11;10;9;8;7;6;5;4;3;2;1;0}),0)</f>
        <v>0</v>
      </c>
      <c r="O142" s="70"/>
      <c r="P142" s="69">
        <f>IF(O142,LOOKUP(O142,{1;2;3;4;5;6;7;8;9;10;11;12;13;14;15;16;17;18;19;20;21},{30;25;21;18;16;15;14;13;12;11;10;9;8;7;6;5;4;3;2;1;0}),0)</f>
        <v>0</v>
      </c>
      <c r="Q142" s="70"/>
      <c r="R142" s="67">
        <f>IF(Q142,LOOKUP(Q142,{1;2;3;4;5;6;7;8;9;10;11;12;13;14;15;16;17;18;19;20;21},{30;25;21;18;16;15;14;13;12;11;10;9;8;7;6;5;4;3;2;1;0}),0)</f>
        <v>0</v>
      </c>
      <c r="S142" s="70"/>
      <c r="T142" s="69">
        <f>IF(S142,LOOKUP(S142,{1;2;3;4;5;6;7;8;9;10;11;12;13;14;15;16;17;18;19;20;21},{30;25;21;18;16;15;14;13;12;11;10;9;8;7;6;5;4;3;2;1;0}),0)</f>
        <v>0</v>
      </c>
      <c r="U142" s="70"/>
      <c r="V142" s="71">
        <f>IF(U142,LOOKUP(U142,{1;2;3;4;5;6;7;8;9;10;11;12;13;14;15;16;17;18;19;20;21},{60;50;42;36;32;30;28;26;24;22;20;18;16;14;12;10;8;6;4;2;0}),0)</f>
        <v>0</v>
      </c>
      <c r="W142" s="70"/>
      <c r="X142" s="67">
        <f>IF(W142,LOOKUP(W142,{1;2;3;4;5;6;7;8;9;10;11;12;13;14;15;16;17;18;19;20;21},{60;50;42;36;32;30;28;26;24;22;20;18;16;14;12;10;8;6;4;2;0}),0)</f>
        <v>0</v>
      </c>
      <c r="Y142" s="70"/>
      <c r="Z142" s="71">
        <f>IF(Y142,LOOKUP(Y142,{1;2;3;4;5;6;7;8;9;10;11;12;13;14;15;16;17;18;19;20;21},{60;50;42;36;32;30;28;26;24;22;20;18;16;14;12;10;8;6;4;2;0}),0)</f>
        <v>0</v>
      </c>
      <c r="AA142" s="70"/>
      <c r="AB142" s="67">
        <f>IF(AA142,LOOKUP(AA142,{1;2;3;4;5;6;7;8;9;10;11;12;13;14;15;16;17;18;19;20;21},{60;50;42;36;32;30;28;26;24;22;20;18;16;14;12;10;8;6;4;2;0}),0)</f>
        <v>0</v>
      </c>
      <c r="AC142" s="70"/>
      <c r="AD142" s="67">
        <f>IF(AC142,LOOKUP(AC142,{1;2;3;4;5;6;7;8;9;10;11;12;13;14;15;16;17;18;19;20;21},{30;25;21;18;16;15;14;13;12;11;10;9;8;7;6;5;4;3;2;1;0}),0)</f>
        <v>0</v>
      </c>
      <c r="AE142" s="70"/>
      <c r="AF142" s="69">
        <f>IF(AE142,LOOKUP(AE142,{1;2;3;4;5;6;7;8;9;10;11;12;13;14;15;16;17;18;19;20;21},{30;25;21;18;16;15;14;13;12;11;10;9;8;7;6;5;4;3;2;1;0}),0)</f>
        <v>0</v>
      </c>
      <c r="AG142" s="70"/>
      <c r="AH142" s="67">
        <f>IF(AG142,LOOKUP(AG142,{1;2;3;4;5;6;7;8;9;10;11;12;13;14;15;16;17;18;19;20;21},{30;25;21;18;16;15;14;13;12;11;10;9;8;7;6;5;4;3;2;1;0}),0)</f>
        <v>0</v>
      </c>
      <c r="AI142" s="70"/>
      <c r="AJ142" s="69">
        <f>IF(AI142,LOOKUP(AI142,{1;2;3;4;5;6;7;8;9;10;11;12;13;14;15;16;17;18;19;20;21},{30;25;21;18;16;15;14;13;12;11;10;9;8;7;6;5;4;3;2;1;0}),0)</f>
        <v>0</v>
      </c>
      <c r="AK142" s="70"/>
      <c r="AL142" s="69">
        <f>IF(AK142,LOOKUP(AK142,{1;2;3;4;5;6;7;8;9;10;11;12;13;14;15;16;17;18;19;20;21},{15;12.5;10.5;9;8;7.5;7;6.5;6;5.5;5;4.5;4;3.5;3;2.5;2;1.5;1;0.5;0}),0)</f>
        <v>0</v>
      </c>
      <c r="AM142" s="70"/>
      <c r="AN142" s="73">
        <f>IF(AM142,LOOKUP(AM142,{1;2;3;4;5;6;7;8;9;10;11;12;13;14;15;16;17;18;19;20;21},{15;12.5;10.5;9;8;7.5;7;6.5;6;5.5;5;4.5;4;3.5;3;2.5;2;1.5;1;0.5;0}),0)</f>
        <v>0</v>
      </c>
      <c r="AO142" s="70"/>
      <c r="AP142" s="67">
        <f>IF(AO142,LOOKUP(AO142,{1;2;3;4;5;6;7;8;9;10;11;12;13;14;15;16;17;18;19;20;21},{30;25;21;18;16;15;14;13;12;11;10;9;8;7;6;5;4;3;2;1;0}),0)</f>
        <v>0</v>
      </c>
      <c r="AQ142" s="70"/>
      <c r="AR142" s="69">
        <f>IF(AQ142,LOOKUP(AQ142,{1;2;3;4;5;6;7;8;9;10;11;12;13;14;15;16;17;18;19;20;21},{30;25;21;18;16;15;14;13;12;11;10;9;8;7;6;5;4;3;2;1;0}),0)</f>
        <v>0</v>
      </c>
      <c r="AS142" s="70"/>
      <c r="AT142" s="69">
        <f>IF(AS142,LOOKUP(AS142,{1;2;3;4;5;6;7;8;9;10;11;12;13;14;15;16;17;18;19;20;21},{30;25;21;18;16;15;14;13;12;11;10;9;8;7;6;5;4;3;2;1;0}),0)</f>
        <v>0</v>
      </c>
      <c r="AU142" s="70"/>
      <c r="AV142" s="69">
        <f>IF(AU142,LOOKUP(AU142,{1;2;3;4;5;6;7;8;9;10;11;12;13;14;15;16;17;18;19;20;21},{30;25;21;18;16;15;14;13;12;11;10;9;8;7;6;5;4;3;2;1;0}),0)</f>
        <v>0</v>
      </c>
      <c r="AW142" s="70"/>
      <c r="AX142" s="74">
        <f>IF(AW142,LOOKUP(AW142,{1;2;3;4;5;6;7;8;9;10;11;12;13;14;15;16;17;18;19;20;21},{60;50;42;36;32;30;28;26;24;22;20;18;16;14;12;10;8;6;4;2;0}),0)</f>
        <v>0</v>
      </c>
      <c r="AY142" s="70"/>
      <c r="AZ142" s="71">
        <f>IF(AY142,LOOKUP(AY142,{1;2;3;4;5;6;7;8;9;10;11;12;13;14;15;16;17;18;19;20;21},{60;50;42;36;32;30;28;26;24;22;20;18;16;14;12;10;8;6;4;2;0}),0)</f>
        <v>0</v>
      </c>
      <c r="BA142" s="70"/>
      <c r="BB142" s="71">
        <f>IF(BA142,LOOKUP(BA142,{1;2;3;4;5;6;7;8;9;10;11;12;13;14;15;16;17;18;19;20;21},{60;50;42;36;32;30;28;26;24;22;20;18;16;14;12;10;8;6;4;2;0}),0)</f>
        <v>0</v>
      </c>
      <c r="BC142" s="109">
        <f t="shared" si="32"/>
        <v>0</v>
      </c>
    </row>
    <row r="143" spans="1:55" s="108" customFormat="1" ht="16" customHeight="1" x14ac:dyDescent="0.2">
      <c r="A143" s="57">
        <f t="shared" si="27"/>
        <v>120</v>
      </c>
      <c r="B143" s="77">
        <v>3105231</v>
      </c>
      <c r="C143" s="63" t="s">
        <v>573</v>
      </c>
      <c r="D143" s="125" t="s">
        <v>574</v>
      </c>
      <c r="E143" s="125" t="str">
        <f t="shared" si="28"/>
        <v>MadisonFRASER</v>
      </c>
      <c r="F143" s="126">
        <v>2017</v>
      </c>
      <c r="G143" s="127">
        <v>1996</v>
      </c>
      <c r="H143" s="63" t="str">
        <f>IF(ISBLANK(G143),"",IF(G143&gt;1994.9,"U23","SR"))</f>
        <v>U23</v>
      </c>
      <c r="I143" s="64">
        <f t="shared" si="29"/>
        <v>0</v>
      </c>
      <c r="J143" s="46">
        <f t="shared" si="30"/>
        <v>0</v>
      </c>
      <c r="K143" s="65">
        <f t="shared" si="31"/>
        <v>0</v>
      </c>
      <c r="M143" s="70"/>
      <c r="N143" s="67">
        <f>IF(M143,LOOKUP(M143,{1;2;3;4;5;6;7;8;9;10;11;12;13;14;15;16;17;18;19;20;21},{30;25;21;18;16;15;14;13;12;11;10;9;8;7;6;5;4;3;2;1;0}),0)</f>
        <v>0</v>
      </c>
      <c r="O143" s="70"/>
      <c r="P143" s="69">
        <f>IF(O143,LOOKUP(O143,{1;2;3;4;5;6;7;8;9;10;11;12;13;14;15;16;17;18;19;20;21},{30;25;21;18;16;15;14;13;12;11;10;9;8;7;6;5;4;3;2;1;0}),0)</f>
        <v>0</v>
      </c>
      <c r="Q143" s="70"/>
      <c r="R143" s="67">
        <f>IF(Q143,LOOKUP(Q143,{1;2;3;4;5;6;7;8;9;10;11;12;13;14;15;16;17;18;19;20;21},{30;25;21;18;16;15;14;13;12;11;10;9;8;7;6;5;4;3;2;1;0}),0)</f>
        <v>0</v>
      </c>
      <c r="S143" s="70"/>
      <c r="T143" s="69">
        <f>IF(S143,LOOKUP(S143,{1;2;3;4;5;6;7;8;9;10;11;12;13;14;15;16;17;18;19;20;21},{30;25;21;18;16;15;14;13;12;11;10;9;8;7;6;5;4;3;2;1;0}),0)</f>
        <v>0</v>
      </c>
      <c r="U143" s="70"/>
      <c r="V143" s="71">
        <f>IF(U143,LOOKUP(U143,{1;2;3;4;5;6;7;8;9;10;11;12;13;14;15;16;17;18;19;20;21},{60;50;42;36;32;30;28;26;24;22;20;18;16;14;12;10;8;6;4;2;0}),0)</f>
        <v>0</v>
      </c>
      <c r="W143" s="70"/>
      <c r="X143" s="67">
        <f>IF(W143,LOOKUP(W143,{1;2;3;4;5;6;7;8;9;10;11;12;13;14;15;16;17;18;19;20;21},{60;50;42;36;32;30;28;26;24;22;20;18;16;14;12;10;8;6;4;2;0}),0)</f>
        <v>0</v>
      </c>
      <c r="Y143" s="70"/>
      <c r="Z143" s="71">
        <f>IF(Y143,LOOKUP(Y143,{1;2;3;4;5;6;7;8;9;10;11;12;13;14;15;16;17;18;19;20;21},{60;50;42;36;32;30;28;26;24;22;20;18;16;14;12;10;8;6;4;2;0}),0)</f>
        <v>0</v>
      </c>
      <c r="AA143" s="70"/>
      <c r="AB143" s="67">
        <f>IF(AA143,LOOKUP(AA143,{1;2;3;4;5;6;7;8;9;10;11;12;13;14;15;16;17;18;19;20;21},{60;50;42;36;32;30;28;26;24;22;20;18;16;14;12;10;8;6;4;2;0}),0)</f>
        <v>0</v>
      </c>
      <c r="AC143" s="70"/>
      <c r="AD143" s="67">
        <f>IF(AC143,LOOKUP(AC143,{1;2;3;4;5;6;7;8;9;10;11;12;13;14;15;16;17;18;19;20;21},{30;25;21;18;16;15;14;13;12;11;10;9;8;7;6;5;4;3;2;1;0}),0)</f>
        <v>0</v>
      </c>
      <c r="AE143" s="70"/>
      <c r="AF143" s="69">
        <f>IF(AE143,LOOKUP(AE143,{1;2;3;4;5;6;7;8;9;10;11;12;13;14;15;16;17;18;19;20;21},{30;25;21;18;16;15;14;13;12;11;10;9;8;7;6;5;4;3;2;1;0}),0)</f>
        <v>0</v>
      </c>
      <c r="AG143" s="70"/>
      <c r="AH143" s="67">
        <f>IF(AG143,LOOKUP(AG143,{1;2;3;4;5;6;7;8;9;10;11;12;13;14;15;16;17;18;19;20;21},{30;25;21;18;16;15;14;13;12;11;10;9;8;7;6;5;4;3;2;1;0}),0)</f>
        <v>0</v>
      </c>
      <c r="AI143" s="70"/>
      <c r="AJ143" s="69">
        <f>IF(AI143,LOOKUP(AI143,{1;2;3;4;5;6;7;8;9;10;11;12;13;14;15;16;17;18;19;20;21},{30;25;21;18;16;15;14;13;12;11;10;9;8;7;6;5;4;3;2;1;0}),0)</f>
        <v>0</v>
      </c>
      <c r="AK143" s="70"/>
      <c r="AL143" s="69">
        <f>IF(AK143,LOOKUP(AK143,{1;2;3;4;5;6;7;8;9;10;11;12;13;14;15;16;17;18;19;20;21},{15;12.5;10.5;9;8;7.5;7;6.5;6;5.5;5;4.5;4;3.5;3;2.5;2;1.5;1;0.5;0}),0)</f>
        <v>0</v>
      </c>
      <c r="AM143" s="70"/>
      <c r="AN143" s="73">
        <f>IF(AM143,LOOKUP(AM143,{1;2;3;4;5;6;7;8;9;10;11;12;13;14;15;16;17;18;19;20;21},{15;12.5;10.5;9;8;7.5;7;6.5;6;5.5;5;4.5;4;3.5;3;2.5;2;1.5;1;0.5;0}),0)</f>
        <v>0</v>
      </c>
      <c r="AO143" s="70"/>
      <c r="AP143" s="67">
        <f>IF(AO143,LOOKUP(AO143,{1;2;3;4;5;6;7;8;9;10;11;12;13;14;15;16;17;18;19;20;21},{30;25;21;18;16;15;14;13;12;11;10;9;8;7;6;5;4;3;2;1;0}),0)</f>
        <v>0</v>
      </c>
      <c r="AQ143" s="70"/>
      <c r="AR143" s="69">
        <f>IF(AQ143,LOOKUP(AQ143,{1;2;3;4;5;6;7;8;9;10;11;12;13;14;15;16;17;18;19;20;21},{30;25;21;18;16;15;14;13;12;11;10;9;8;7;6;5;4;3;2;1;0}),0)</f>
        <v>0</v>
      </c>
      <c r="AS143" s="70"/>
      <c r="AT143" s="69">
        <f>IF(AS143,LOOKUP(AS143,{1;2;3;4;5;6;7;8;9;10;11;12;13;14;15;16;17;18;19;20;21},{30;25;21;18;16;15;14;13;12;11;10;9;8;7;6;5;4;3;2;1;0}),0)</f>
        <v>0</v>
      </c>
      <c r="AU143" s="70"/>
      <c r="AV143" s="69">
        <f>IF(AU143,LOOKUP(AU143,{1;2;3;4;5;6;7;8;9;10;11;12;13;14;15;16;17;18;19;20;21},{30;25;21;18;16;15;14;13;12;11;10;9;8;7;6;5;4;3;2;1;0}),0)</f>
        <v>0</v>
      </c>
      <c r="AW143" s="70"/>
      <c r="AX143" s="74">
        <f>IF(AW143,LOOKUP(AW143,{1;2;3;4;5;6;7;8;9;10;11;12;13;14;15;16;17;18;19;20;21},{60;50;42;36;32;30;28;26;24;22;20;18;16;14;12;10;8;6;4;2;0}),0)</f>
        <v>0</v>
      </c>
      <c r="AY143" s="70"/>
      <c r="AZ143" s="71">
        <f>IF(AY143,LOOKUP(AY143,{1;2;3;4;5;6;7;8;9;10;11;12;13;14;15;16;17;18;19;20;21},{60;50;42;36;32;30;28;26;24;22;20;18;16;14;12;10;8;6;4;2;0}),0)</f>
        <v>0</v>
      </c>
      <c r="BA143" s="70"/>
      <c r="BB143" s="71">
        <f>IF(BA143,LOOKUP(BA143,{1;2;3;4;5;6;7;8;9;10;11;12;13;14;15;16;17;18;19;20;21},{60;50;42;36;32;30;28;26;24;22;20;18;16;14;12;10;8;6;4;2;0}),0)</f>
        <v>0</v>
      </c>
      <c r="BC143" s="109">
        <f t="shared" si="32"/>
        <v>0</v>
      </c>
    </row>
    <row r="144" spans="1:55" s="108" customFormat="1" ht="16" customHeight="1" x14ac:dyDescent="0.2">
      <c r="A144" s="130">
        <f t="shared" si="27"/>
        <v>120</v>
      </c>
      <c r="B144" s="128"/>
      <c r="C144" s="63" t="s">
        <v>575</v>
      </c>
      <c r="D144" s="125" t="s">
        <v>576</v>
      </c>
      <c r="E144" s="125" t="str">
        <f t="shared" si="28"/>
        <v>LizzieGILL</v>
      </c>
      <c r="F144" s="126">
        <v>2017</v>
      </c>
      <c r="G144" s="127"/>
      <c r="H144" s="58"/>
      <c r="I144" s="64">
        <f t="shared" si="29"/>
        <v>0</v>
      </c>
      <c r="J144" s="46">
        <f t="shared" si="30"/>
        <v>0</v>
      </c>
      <c r="K144" s="65">
        <f t="shared" si="31"/>
        <v>0</v>
      </c>
      <c r="M144" s="70"/>
      <c r="N144" s="67">
        <f>IF(M144,LOOKUP(M144,{1;2;3;4;5;6;7;8;9;10;11;12;13;14;15;16;17;18;19;20;21},{30;25;21;18;16;15;14;13;12;11;10;9;8;7;6;5;4;3;2;1;0}),0)</f>
        <v>0</v>
      </c>
      <c r="O144" s="70"/>
      <c r="P144" s="69">
        <f>IF(O144,LOOKUP(O144,{1;2;3;4;5;6;7;8;9;10;11;12;13;14;15;16;17;18;19;20;21},{30;25;21;18;16;15;14;13;12;11;10;9;8;7;6;5;4;3;2;1;0}),0)</f>
        <v>0</v>
      </c>
      <c r="Q144" s="70"/>
      <c r="R144" s="67">
        <f>IF(Q144,LOOKUP(Q144,{1;2;3;4;5;6;7;8;9;10;11;12;13;14;15;16;17;18;19;20;21},{30;25;21;18;16;15;14;13;12;11;10;9;8;7;6;5;4;3;2;1;0}),0)</f>
        <v>0</v>
      </c>
      <c r="S144" s="70"/>
      <c r="T144" s="69">
        <f>IF(S144,LOOKUP(S144,{1;2;3;4;5;6;7;8;9;10;11;12;13;14;15;16;17;18;19;20;21},{30;25;21;18;16;15;14;13;12;11;10;9;8;7;6;5;4;3;2;1;0}),0)</f>
        <v>0</v>
      </c>
      <c r="U144" s="70"/>
      <c r="V144" s="71">
        <f>IF(U144,LOOKUP(U144,{1;2;3;4;5;6;7;8;9;10;11;12;13;14;15;16;17;18;19;20;21},{60;50;42;36;32;30;28;26;24;22;20;18;16;14;12;10;8;6;4;2;0}),0)</f>
        <v>0</v>
      </c>
      <c r="W144" s="70"/>
      <c r="X144" s="67">
        <f>IF(W144,LOOKUP(W144,{1;2;3;4;5;6;7;8;9;10;11;12;13;14;15;16;17;18;19;20;21},{60;50;42;36;32;30;28;26;24;22;20;18;16;14;12;10;8;6;4;2;0}),0)</f>
        <v>0</v>
      </c>
      <c r="Y144" s="70"/>
      <c r="Z144" s="71">
        <f>IF(Y144,LOOKUP(Y144,{1;2;3;4;5;6;7;8;9;10;11;12;13;14;15;16;17;18;19;20;21},{60;50;42;36;32;30;28;26;24;22;20;18;16;14;12;10;8;6;4;2;0}),0)</f>
        <v>0</v>
      </c>
      <c r="AA144" s="70"/>
      <c r="AB144" s="67">
        <f>IF(AA144,LOOKUP(AA144,{1;2;3;4;5;6;7;8;9;10;11;12;13;14;15;16;17;18;19;20;21},{60;50;42;36;32;30;28;26;24;22;20;18;16;14;12;10;8;6;4;2;0}),0)</f>
        <v>0</v>
      </c>
      <c r="AC144" s="70"/>
      <c r="AD144" s="67">
        <f>IF(AC144,LOOKUP(AC144,{1;2;3;4;5;6;7;8;9;10;11;12;13;14;15;16;17;18;19;20;21},{30;25;21;18;16;15;14;13;12;11;10;9;8;7;6;5;4;3;2;1;0}),0)</f>
        <v>0</v>
      </c>
      <c r="AE144" s="70"/>
      <c r="AF144" s="69">
        <f>IF(AE144,LOOKUP(AE144,{1;2;3;4;5;6;7;8;9;10;11;12;13;14;15;16;17;18;19;20;21},{30;25;21;18;16;15;14;13;12;11;10;9;8;7;6;5;4;3;2;1;0}),0)</f>
        <v>0</v>
      </c>
      <c r="AG144" s="70"/>
      <c r="AH144" s="67">
        <f>IF(AG144,LOOKUP(AG144,{1;2;3;4;5;6;7;8;9;10;11;12;13;14;15;16;17;18;19;20;21},{30;25;21;18;16;15;14;13;12;11;10;9;8;7;6;5;4;3;2;1;0}),0)</f>
        <v>0</v>
      </c>
      <c r="AI144" s="70"/>
      <c r="AJ144" s="69">
        <f>IF(AI144,LOOKUP(AI144,{1;2;3;4;5;6;7;8;9;10;11;12;13;14;15;16;17;18;19;20;21},{30;25;21;18;16;15;14;13;12;11;10;9;8;7;6;5;4;3;2;1;0}),0)</f>
        <v>0</v>
      </c>
      <c r="AK144" s="70"/>
      <c r="AL144" s="69">
        <f>IF(AK144,LOOKUP(AK144,{1;2;3;4;5;6;7;8;9;10;11;12;13;14;15;16;17;18;19;20;21},{15;12.5;10.5;9;8;7.5;7;6.5;6;5.5;5;4.5;4;3.5;3;2.5;2;1.5;1;0.5;0}),0)</f>
        <v>0</v>
      </c>
      <c r="AM144" s="70"/>
      <c r="AN144" s="73">
        <f>IF(AM144,LOOKUP(AM144,{1;2;3;4;5;6;7;8;9;10;11;12;13;14;15;16;17;18;19;20;21},{15;12.5;10.5;9;8;7.5;7;6.5;6;5.5;5;4.5;4;3.5;3;2.5;2;1.5;1;0.5;0}),0)</f>
        <v>0</v>
      </c>
      <c r="AO144" s="70"/>
      <c r="AP144" s="67">
        <f>IF(AO144,LOOKUP(AO144,{1;2;3;4;5;6;7;8;9;10;11;12;13;14;15;16;17;18;19;20;21},{30;25;21;18;16;15;14;13;12;11;10;9;8;7;6;5;4;3;2;1;0}),0)</f>
        <v>0</v>
      </c>
      <c r="AQ144" s="70"/>
      <c r="AR144" s="69">
        <f>IF(AQ144,LOOKUP(AQ144,{1;2;3;4;5;6;7;8;9;10;11;12;13;14;15;16;17;18;19;20;21},{30;25;21;18;16;15;14;13;12;11;10;9;8;7;6;5;4;3;2;1;0}),0)</f>
        <v>0</v>
      </c>
      <c r="AS144" s="70"/>
      <c r="AT144" s="69">
        <f>IF(AS144,LOOKUP(AS144,{1;2;3;4;5;6;7;8;9;10;11;12;13;14;15;16;17;18;19;20;21},{30;25;21;18;16;15;14;13;12;11;10;9;8;7;6;5;4;3;2;1;0}),0)</f>
        <v>0</v>
      </c>
      <c r="AU144" s="70"/>
      <c r="AV144" s="69">
        <f>IF(AU144,LOOKUP(AU144,{1;2;3;4;5;6;7;8;9;10;11;12;13;14;15;16;17;18;19;20;21},{30;25;21;18;16;15;14;13;12;11;10;9;8;7;6;5;4;3;2;1;0}),0)</f>
        <v>0</v>
      </c>
      <c r="AW144" s="70"/>
      <c r="AX144" s="74">
        <f>IF(AW144,LOOKUP(AW144,{1;2;3;4;5;6;7;8;9;10;11;12;13;14;15;16;17;18;19;20;21},{60;50;42;36;32;30;28;26;24;22;20;18;16;14;12;10;8;6;4;2;0}),0)</f>
        <v>0</v>
      </c>
      <c r="AY144" s="70"/>
      <c r="AZ144" s="71">
        <f>IF(AY144,LOOKUP(AY144,{1;2;3;4;5;6;7;8;9;10;11;12;13;14;15;16;17;18;19;20;21},{60;50;42;36;32;30;28;26;24;22;20;18;16;14;12;10;8;6;4;2;0}),0)</f>
        <v>0</v>
      </c>
      <c r="BA144" s="70"/>
      <c r="BB144" s="71">
        <f>IF(BA144,LOOKUP(BA144,{1;2;3;4;5;6;7;8;9;10;11;12;13;14;15;16;17;18;19;20;21},{60;50;42;36;32;30;28;26;24;22;20;18;16;14;12;10;8;6;4;2;0}),0)</f>
        <v>0</v>
      </c>
      <c r="BC144" s="109">
        <f t="shared" si="32"/>
        <v>0</v>
      </c>
    </row>
    <row r="145" spans="1:55" s="108" customFormat="1" ht="16" customHeight="1" x14ac:dyDescent="0.2">
      <c r="A145" s="57">
        <f t="shared" si="27"/>
        <v>120</v>
      </c>
      <c r="B145" s="58">
        <v>3155073</v>
      </c>
      <c r="C145" s="63" t="s">
        <v>577</v>
      </c>
      <c r="D145" s="125" t="s">
        <v>578</v>
      </c>
      <c r="E145" s="125" t="str">
        <f t="shared" si="28"/>
        <v>EliskaHAJEK ALBRIGTEN</v>
      </c>
      <c r="F145" s="126">
        <v>2017</v>
      </c>
      <c r="H145" s="63" t="str">
        <f>IF(ISBLANK(G145),"",IF(G145&gt;1994.9,"U23","SR"))</f>
        <v/>
      </c>
      <c r="I145" s="64">
        <f t="shared" si="29"/>
        <v>0</v>
      </c>
      <c r="J145" s="46">
        <f t="shared" si="30"/>
        <v>0</v>
      </c>
      <c r="K145" s="65">
        <f t="shared" si="31"/>
        <v>0</v>
      </c>
      <c r="M145" s="70"/>
      <c r="N145" s="67">
        <f>IF(M145,LOOKUP(M145,{1;2;3;4;5;6;7;8;9;10;11;12;13;14;15;16;17;18;19;20;21},{30;25;21;18;16;15;14;13;12;11;10;9;8;7;6;5;4;3;2;1;0}),0)</f>
        <v>0</v>
      </c>
      <c r="O145" s="70"/>
      <c r="P145" s="69">
        <f>IF(O145,LOOKUP(O145,{1;2;3;4;5;6;7;8;9;10;11;12;13;14;15;16;17;18;19;20;21},{30;25;21;18;16;15;14;13;12;11;10;9;8;7;6;5;4;3;2;1;0}),0)</f>
        <v>0</v>
      </c>
      <c r="Q145" s="70"/>
      <c r="R145" s="67">
        <f>IF(Q145,LOOKUP(Q145,{1;2;3;4;5;6;7;8;9;10;11;12;13;14;15;16;17;18;19;20;21},{30;25;21;18;16;15;14;13;12;11;10;9;8;7;6;5;4;3;2;1;0}),0)</f>
        <v>0</v>
      </c>
      <c r="S145" s="70"/>
      <c r="T145" s="69">
        <f>IF(S145,LOOKUP(S145,{1;2;3;4;5;6;7;8;9;10;11;12;13;14;15;16;17;18;19;20;21},{30;25;21;18;16;15;14;13;12;11;10;9;8;7;6;5;4;3;2;1;0}),0)</f>
        <v>0</v>
      </c>
      <c r="U145" s="70"/>
      <c r="V145" s="71">
        <f>IF(U145,LOOKUP(U145,{1;2;3;4;5;6;7;8;9;10;11;12;13;14;15;16;17;18;19;20;21},{60;50;42;36;32;30;28;26;24;22;20;18;16;14;12;10;8;6;4;2;0}),0)</f>
        <v>0</v>
      </c>
      <c r="W145" s="70"/>
      <c r="X145" s="67">
        <f>IF(W145,LOOKUP(W145,{1;2;3;4;5;6;7;8;9;10;11;12;13;14;15;16;17;18;19;20;21},{60;50;42;36;32;30;28;26;24;22;20;18;16;14;12;10;8;6;4;2;0}),0)</f>
        <v>0</v>
      </c>
      <c r="Y145" s="70"/>
      <c r="Z145" s="71">
        <f>IF(Y145,LOOKUP(Y145,{1;2;3;4;5;6;7;8;9;10;11;12;13;14;15;16;17;18;19;20;21},{60;50;42;36;32;30;28;26;24;22;20;18;16;14;12;10;8;6;4;2;0}),0)</f>
        <v>0</v>
      </c>
      <c r="AA145" s="70"/>
      <c r="AB145" s="67">
        <f>IF(AA145,LOOKUP(AA145,{1;2;3;4;5;6;7;8;9;10;11;12;13;14;15;16;17;18;19;20;21},{60;50;42;36;32;30;28;26;24;22;20;18;16;14;12;10;8;6;4;2;0}),0)</f>
        <v>0</v>
      </c>
      <c r="AC145" s="70"/>
      <c r="AD145" s="67">
        <f>IF(AC145,LOOKUP(AC145,{1;2;3;4;5;6;7;8;9;10;11;12;13;14;15;16;17;18;19;20;21},{30;25;21;18;16;15;14;13;12;11;10;9;8;7;6;5;4;3;2;1;0}),0)</f>
        <v>0</v>
      </c>
      <c r="AE145" s="70"/>
      <c r="AF145" s="69">
        <f>IF(AE145,LOOKUP(AE145,{1;2;3;4;5;6;7;8;9;10;11;12;13;14;15;16;17;18;19;20;21},{30;25;21;18;16;15;14;13;12;11;10;9;8;7;6;5;4;3;2;1;0}),0)</f>
        <v>0</v>
      </c>
      <c r="AG145" s="70"/>
      <c r="AH145" s="67">
        <f>IF(AG145,LOOKUP(AG145,{1;2;3;4;5;6;7;8;9;10;11;12;13;14;15;16;17;18;19;20;21},{30;25;21;18;16;15;14;13;12;11;10;9;8;7;6;5;4;3;2;1;0}),0)</f>
        <v>0</v>
      </c>
      <c r="AI145" s="70"/>
      <c r="AJ145" s="69">
        <f>IF(AI145,LOOKUP(AI145,{1;2;3;4;5;6;7;8;9;10;11;12;13;14;15;16;17;18;19;20;21},{30;25;21;18;16;15;14;13;12;11;10;9;8;7;6;5;4;3;2;1;0}),0)</f>
        <v>0</v>
      </c>
      <c r="AK145" s="70"/>
      <c r="AL145" s="69">
        <f>IF(AK145,LOOKUP(AK145,{1;2;3;4;5;6;7;8;9;10;11;12;13;14;15;16;17;18;19;20;21},{15;12.5;10.5;9;8;7.5;7;6.5;6;5.5;5;4.5;4;3.5;3;2.5;2;1.5;1;0.5;0}),0)</f>
        <v>0</v>
      </c>
      <c r="AM145" s="70"/>
      <c r="AN145" s="73">
        <f>IF(AM145,LOOKUP(AM145,{1;2;3;4;5;6;7;8;9;10;11;12;13;14;15;16;17;18;19;20;21},{15;12.5;10.5;9;8;7.5;7;6.5;6;5.5;5;4.5;4;3.5;3;2.5;2;1.5;1;0.5;0}),0)</f>
        <v>0</v>
      </c>
      <c r="AO145" s="70"/>
      <c r="AP145" s="67">
        <f>IF(AO145,LOOKUP(AO145,{1;2;3;4;5;6;7;8;9;10;11;12;13;14;15;16;17;18;19;20;21},{30;25;21;18;16;15;14;13;12;11;10;9;8;7;6;5;4;3;2;1;0}),0)</f>
        <v>0</v>
      </c>
      <c r="AQ145" s="70"/>
      <c r="AR145" s="69">
        <f>IF(AQ145,LOOKUP(AQ145,{1;2;3;4;5;6;7;8;9;10;11;12;13;14;15;16;17;18;19;20;21},{30;25;21;18;16;15;14;13;12;11;10;9;8;7;6;5;4;3;2;1;0}),0)</f>
        <v>0</v>
      </c>
      <c r="AS145" s="70"/>
      <c r="AT145" s="69">
        <f>IF(AS145,LOOKUP(AS145,{1;2;3;4;5;6;7;8;9;10;11;12;13;14;15;16;17;18;19;20;21},{30;25;21;18;16;15;14;13;12;11;10;9;8;7;6;5;4;3;2;1;0}),0)</f>
        <v>0</v>
      </c>
      <c r="AU145" s="70"/>
      <c r="AV145" s="69">
        <f>IF(AU145,LOOKUP(AU145,{1;2;3;4;5;6;7;8;9;10;11;12;13;14;15;16;17;18;19;20;21},{30;25;21;18;16;15;14;13;12;11;10;9;8;7;6;5;4;3;2;1;0}),0)</f>
        <v>0</v>
      </c>
      <c r="AW145" s="70"/>
      <c r="AX145" s="74">
        <f>IF(AW145,LOOKUP(AW145,{1;2;3;4;5;6;7;8;9;10;11;12;13;14;15;16;17;18;19;20;21},{60;50;42;36;32;30;28;26;24;22;20;18;16;14;12;10;8;6;4;2;0}),0)</f>
        <v>0</v>
      </c>
      <c r="AY145" s="70"/>
      <c r="AZ145" s="71">
        <f>IF(AY145,LOOKUP(AY145,{1;2;3;4;5;6;7;8;9;10;11;12;13;14;15;16;17;18;19;20;21},{60;50;42;36;32;30;28;26;24;22;20;18;16;14;12;10;8;6;4;2;0}),0)</f>
        <v>0</v>
      </c>
      <c r="BA145" s="70"/>
      <c r="BB145" s="71">
        <f>IF(BA145,LOOKUP(BA145,{1;2;3;4;5;6;7;8;9;10;11;12;13;14;15;16;17;18;19;20;21},{60;50;42;36;32;30;28;26;24;22;20;18;16;14;12;10;8;6;4;2;0}),0)</f>
        <v>0</v>
      </c>
      <c r="BC145" s="109">
        <f t="shared" si="32"/>
        <v>0</v>
      </c>
    </row>
    <row r="146" spans="1:55" s="108" customFormat="1" ht="16" customHeight="1" x14ac:dyDescent="0.2">
      <c r="A146" s="57">
        <f t="shared" si="27"/>
        <v>120</v>
      </c>
      <c r="B146" s="77">
        <v>3155073</v>
      </c>
      <c r="C146" s="63" t="s">
        <v>577</v>
      </c>
      <c r="D146" s="63" t="s">
        <v>579</v>
      </c>
      <c r="E146" s="125" t="str">
        <f t="shared" si="28"/>
        <v>EliskaHAJKOVA</v>
      </c>
      <c r="F146" s="62">
        <v>2017</v>
      </c>
      <c r="H146" s="129" t="str">
        <f>IF(ISBLANK(G146),"",IF(G146&gt;1994.9,"U23","SR"))</f>
        <v/>
      </c>
      <c r="I146" s="64">
        <f t="shared" si="29"/>
        <v>0</v>
      </c>
      <c r="J146" s="46">
        <f t="shared" si="30"/>
        <v>0</v>
      </c>
      <c r="K146" s="65">
        <f t="shared" si="31"/>
        <v>0</v>
      </c>
      <c r="M146" s="70"/>
      <c r="N146" s="67">
        <f>IF(M146,LOOKUP(M146,{1;2;3;4;5;6;7;8;9;10;11;12;13;14;15;16;17;18;19;20;21},{30;25;21;18;16;15;14;13;12;11;10;9;8;7;6;5;4;3;2;1;0}),0)</f>
        <v>0</v>
      </c>
      <c r="O146" s="70"/>
      <c r="P146" s="69">
        <f>IF(O146,LOOKUP(O146,{1;2;3;4;5;6;7;8;9;10;11;12;13;14;15;16;17;18;19;20;21},{30;25;21;18;16;15;14;13;12;11;10;9;8;7;6;5;4;3;2;1;0}),0)</f>
        <v>0</v>
      </c>
      <c r="Q146" s="70"/>
      <c r="R146" s="67">
        <f>IF(Q146,LOOKUP(Q146,{1;2;3;4;5;6;7;8;9;10;11;12;13;14;15;16;17;18;19;20;21},{30;25;21;18;16;15;14;13;12;11;10;9;8;7;6;5;4;3;2;1;0}),0)</f>
        <v>0</v>
      </c>
      <c r="S146" s="70"/>
      <c r="T146" s="69">
        <f>IF(S146,LOOKUP(S146,{1;2;3;4;5;6;7;8;9;10;11;12;13;14;15;16;17;18;19;20;21},{30;25;21;18;16;15;14;13;12;11;10;9;8;7;6;5;4;3;2;1;0}),0)</f>
        <v>0</v>
      </c>
      <c r="U146" s="70"/>
      <c r="V146" s="71">
        <f>IF(U146,LOOKUP(U146,{1;2;3;4;5;6;7;8;9;10;11;12;13;14;15;16;17;18;19;20;21},{60;50;42;36;32;30;28;26;24;22;20;18;16;14;12;10;8;6;4;2;0}),0)</f>
        <v>0</v>
      </c>
      <c r="W146" s="70"/>
      <c r="X146" s="67">
        <f>IF(W146,LOOKUP(W146,{1;2;3;4;5;6;7;8;9;10;11;12;13;14;15;16;17;18;19;20;21},{60;50;42;36;32;30;28;26;24;22;20;18;16;14;12;10;8;6;4;2;0}),0)</f>
        <v>0</v>
      </c>
      <c r="Y146" s="70"/>
      <c r="Z146" s="71">
        <f>IF(Y146,LOOKUP(Y146,{1;2;3;4;5;6;7;8;9;10;11;12;13;14;15;16;17;18;19;20;21},{60;50;42;36;32;30;28;26;24;22;20;18;16;14;12;10;8;6;4;2;0}),0)</f>
        <v>0</v>
      </c>
      <c r="AA146" s="70"/>
      <c r="AB146" s="67">
        <f>IF(AA146,LOOKUP(AA146,{1;2;3;4;5;6;7;8;9;10;11;12;13;14;15;16;17;18;19;20;21},{60;50;42;36;32;30;28;26;24;22;20;18;16;14;12;10;8;6;4;2;0}),0)</f>
        <v>0</v>
      </c>
      <c r="AC146" s="70"/>
      <c r="AD146" s="67">
        <f>IF(AC146,LOOKUP(AC146,{1;2;3;4;5;6;7;8;9;10;11;12;13;14;15;16;17;18;19;20;21},{30;25;21;18;16;15;14;13;12;11;10;9;8;7;6;5;4;3;2;1;0}),0)</f>
        <v>0</v>
      </c>
      <c r="AE146" s="70"/>
      <c r="AF146" s="69">
        <f>IF(AE146,LOOKUP(AE146,{1;2;3;4;5;6;7;8;9;10;11;12;13;14;15;16;17;18;19;20;21},{30;25;21;18;16;15;14;13;12;11;10;9;8;7;6;5;4;3;2;1;0}),0)</f>
        <v>0</v>
      </c>
      <c r="AG146" s="70"/>
      <c r="AH146" s="67">
        <f>IF(AG146,LOOKUP(AG146,{1;2;3;4;5;6;7;8;9;10;11;12;13;14;15;16;17;18;19;20;21},{30;25;21;18;16;15;14;13;12;11;10;9;8;7;6;5;4;3;2;1;0}),0)</f>
        <v>0</v>
      </c>
      <c r="AI146" s="70"/>
      <c r="AJ146" s="69">
        <f>IF(AI146,LOOKUP(AI146,{1;2;3;4;5;6;7;8;9;10;11;12;13;14;15;16;17;18;19;20;21},{30;25;21;18;16;15;14;13;12;11;10;9;8;7;6;5;4;3;2;1;0}),0)</f>
        <v>0</v>
      </c>
      <c r="AK146" s="70"/>
      <c r="AL146" s="69">
        <f>IF(AK146,LOOKUP(AK146,{1;2;3;4;5;6;7;8;9;10;11;12;13;14;15;16;17;18;19;20;21},{15;12.5;10.5;9;8;7.5;7;6.5;6;5.5;5;4.5;4;3.5;3;2.5;2;1.5;1;0.5;0}),0)</f>
        <v>0</v>
      </c>
      <c r="AM146" s="70"/>
      <c r="AN146" s="73">
        <f>IF(AM146,LOOKUP(AM146,{1;2;3;4;5;6;7;8;9;10;11;12;13;14;15;16;17;18;19;20;21},{15;12.5;10.5;9;8;7.5;7;6.5;6;5.5;5;4.5;4;3.5;3;2.5;2;1.5;1;0.5;0}),0)</f>
        <v>0</v>
      </c>
      <c r="AO146" s="70"/>
      <c r="AP146" s="67">
        <f>IF(AO146,LOOKUP(AO146,{1;2;3;4;5;6;7;8;9;10;11;12;13;14;15;16;17;18;19;20;21},{30;25;21;18;16;15;14;13;12;11;10;9;8;7;6;5;4;3;2;1;0}),0)</f>
        <v>0</v>
      </c>
      <c r="AQ146" s="70"/>
      <c r="AR146" s="69">
        <f>IF(AQ146,LOOKUP(AQ146,{1;2;3;4;5;6;7;8;9;10;11;12;13;14;15;16;17;18;19;20;21},{30;25;21;18;16;15;14;13;12;11;10;9;8;7;6;5;4;3;2;1;0}),0)</f>
        <v>0</v>
      </c>
      <c r="AS146" s="70"/>
      <c r="AT146" s="69">
        <f>IF(AS146,LOOKUP(AS146,{1;2;3;4;5;6;7;8;9;10;11;12;13;14;15;16;17;18;19;20;21},{30;25;21;18;16;15;14;13;12;11;10;9;8;7;6;5;4;3;2;1;0}),0)</f>
        <v>0</v>
      </c>
      <c r="AU146" s="70"/>
      <c r="AV146" s="69">
        <f>IF(AU146,LOOKUP(AU146,{1;2;3;4;5;6;7;8;9;10;11;12;13;14;15;16;17;18;19;20;21},{30;25;21;18;16;15;14;13;12;11;10;9;8;7;6;5;4;3;2;1;0}),0)</f>
        <v>0</v>
      </c>
      <c r="AW146" s="70"/>
      <c r="AX146" s="74">
        <f>IF(AW146,LOOKUP(AW146,{1;2;3;4;5;6;7;8;9;10;11;12;13;14;15;16;17;18;19;20;21},{60;50;42;36;32;30;28;26;24;22;20;18;16;14;12;10;8;6;4;2;0}),0)</f>
        <v>0</v>
      </c>
      <c r="AY146" s="70"/>
      <c r="AZ146" s="71">
        <f>IF(AY146,LOOKUP(AY146,{1;2;3;4;5;6;7;8;9;10;11;12;13;14;15;16;17;18;19;20;21},{60;50;42;36;32;30;28;26;24;22;20;18;16;14;12;10;8;6;4;2;0}),0)</f>
        <v>0</v>
      </c>
      <c r="BA146" s="70"/>
      <c r="BB146" s="71">
        <f>IF(BA146,LOOKUP(BA146,{1;2;3;4;5;6;7;8;9;10;11;12;13;14;15;16;17;18;19;20;21},{60;50;42;36;32;30;28;26;24;22;20;18;16;14;12;10;8;6;4;2;0}),0)</f>
        <v>0</v>
      </c>
      <c r="BC146" s="109">
        <f t="shared" si="32"/>
        <v>0</v>
      </c>
    </row>
    <row r="147" spans="1:55" s="108" customFormat="1" ht="16" customHeight="1" x14ac:dyDescent="0.2">
      <c r="A147" s="130">
        <f t="shared" si="27"/>
        <v>120</v>
      </c>
      <c r="B147" s="128">
        <v>3535514</v>
      </c>
      <c r="C147" s="63" t="s">
        <v>543</v>
      </c>
      <c r="D147" s="125" t="s">
        <v>580</v>
      </c>
      <c r="E147" s="125" t="str">
        <f t="shared" si="28"/>
        <v>EmilyHANNAH</v>
      </c>
      <c r="F147" s="126">
        <v>2017</v>
      </c>
      <c r="H147" s="132" t="str">
        <f>IF(ISBLANK(G147),"",IF(G147&gt;1994.9,"U23","SR"))</f>
        <v/>
      </c>
      <c r="I147" s="64">
        <f t="shared" si="29"/>
        <v>0</v>
      </c>
      <c r="J147" s="46">
        <f t="shared" si="30"/>
        <v>0</v>
      </c>
      <c r="K147" s="65">
        <f t="shared" si="31"/>
        <v>0</v>
      </c>
      <c r="M147" s="70"/>
      <c r="N147" s="67">
        <f>IF(M147,LOOKUP(M147,{1;2;3;4;5;6;7;8;9;10;11;12;13;14;15;16;17;18;19;20;21},{30;25;21;18;16;15;14;13;12;11;10;9;8;7;6;5;4;3;2;1;0}),0)</f>
        <v>0</v>
      </c>
      <c r="O147" s="70"/>
      <c r="P147" s="69">
        <f>IF(O147,LOOKUP(O147,{1;2;3;4;5;6;7;8;9;10;11;12;13;14;15;16;17;18;19;20;21},{30;25;21;18;16;15;14;13;12;11;10;9;8;7;6;5;4;3;2;1;0}),0)</f>
        <v>0</v>
      </c>
      <c r="Q147" s="70"/>
      <c r="R147" s="67">
        <f>IF(Q147,LOOKUP(Q147,{1;2;3;4;5;6;7;8;9;10;11;12;13;14;15;16;17;18;19;20;21},{30;25;21;18;16;15;14;13;12;11;10;9;8;7;6;5;4;3;2;1;0}),0)</f>
        <v>0</v>
      </c>
      <c r="S147" s="70"/>
      <c r="T147" s="69">
        <f>IF(S147,LOOKUP(S147,{1;2;3;4;5;6;7;8;9;10;11;12;13;14;15;16;17;18;19;20;21},{30;25;21;18;16;15;14;13;12;11;10;9;8;7;6;5;4;3;2;1;0}),0)</f>
        <v>0</v>
      </c>
      <c r="U147" s="70"/>
      <c r="V147" s="71">
        <f>IF(U147,LOOKUP(U147,{1;2;3;4;5;6;7;8;9;10;11;12;13;14;15;16;17;18;19;20;21},{60;50;42;36;32;30;28;26;24;22;20;18;16;14;12;10;8;6;4;2;0}),0)</f>
        <v>0</v>
      </c>
      <c r="W147" s="70"/>
      <c r="X147" s="67">
        <f>IF(W147,LOOKUP(W147,{1;2;3;4;5;6;7;8;9;10;11;12;13;14;15;16;17;18;19;20;21},{60;50;42;36;32;30;28;26;24;22;20;18;16;14;12;10;8;6;4;2;0}),0)</f>
        <v>0</v>
      </c>
      <c r="Y147" s="70"/>
      <c r="Z147" s="71">
        <f>IF(Y147,LOOKUP(Y147,{1;2;3;4;5;6;7;8;9;10;11;12;13;14;15;16;17;18;19;20;21},{60;50;42;36;32;30;28;26;24;22;20;18;16;14;12;10;8;6;4;2;0}),0)</f>
        <v>0</v>
      </c>
      <c r="AA147" s="70"/>
      <c r="AB147" s="67">
        <f>IF(AA147,LOOKUP(AA147,{1;2;3;4;5;6;7;8;9;10;11;12;13;14;15;16;17;18;19;20;21},{60;50;42;36;32;30;28;26;24;22;20;18;16;14;12;10;8;6;4;2;0}),0)</f>
        <v>0</v>
      </c>
      <c r="AC147" s="70"/>
      <c r="AD147" s="67">
        <f>IF(AC147,LOOKUP(AC147,{1;2;3;4;5;6;7;8;9;10;11;12;13;14;15;16;17;18;19;20;21},{30;25;21;18;16;15;14;13;12;11;10;9;8;7;6;5;4;3;2;1;0}),0)</f>
        <v>0</v>
      </c>
      <c r="AE147" s="70"/>
      <c r="AF147" s="69">
        <f>IF(AE147,LOOKUP(AE147,{1;2;3;4;5;6;7;8;9;10;11;12;13;14;15;16;17;18;19;20;21},{30;25;21;18;16;15;14;13;12;11;10;9;8;7;6;5;4;3;2;1;0}),0)</f>
        <v>0</v>
      </c>
      <c r="AG147" s="70"/>
      <c r="AH147" s="67">
        <f>IF(AG147,LOOKUP(AG147,{1;2;3;4;5;6;7;8;9;10;11;12;13;14;15;16;17;18;19;20;21},{30;25;21;18;16;15;14;13;12;11;10;9;8;7;6;5;4;3;2;1;0}),0)</f>
        <v>0</v>
      </c>
      <c r="AI147" s="70"/>
      <c r="AJ147" s="69">
        <f>IF(AI147,LOOKUP(AI147,{1;2;3;4;5;6;7;8;9;10;11;12;13;14;15;16;17;18;19;20;21},{30;25;21;18;16;15;14;13;12;11;10;9;8;7;6;5;4;3;2;1;0}),0)</f>
        <v>0</v>
      </c>
      <c r="AK147" s="70"/>
      <c r="AL147" s="69">
        <f>IF(AK147,LOOKUP(AK147,{1;2;3;4;5;6;7;8;9;10;11;12;13;14;15;16;17;18;19;20;21},{15;12.5;10.5;9;8;7.5;7;6.5;6;5.5;5;4.5;4;3.5;3;2.5;2;1.5;1;0.5;0}),0)</f>
        <v>0</v>
      </c>
      <c r="AM147" s="70"/>
      <c r="AN147" s="73">
        <f>IF(AM147,LOOKUP(AM147,{1;2;3;4;5;6;7;8;9;10;11;12;13;14;15;16;17;18;19;20;21},{15;12.5;10.5;9;8;7.5;7;6.5;6;5.5;5;4.5;4;3.5;3;2.5;2;1.5;1;0.5;0}),0)</f>
        <v>0</v>
      </c>
      <c r="AO147" s="70"/>
      <c r="AP147" s="67">
        <f>IF(AO147,LOOKUP(AO147,{1;2;3;4;5;6;7;8;9;10;11;12;13;14;15;16;17;18;19;20;21},{30;25;21;18;16;15;14;13;12;11;10;9;8;7;6;5;4;3;2;1;0}),0)</f>
        <v>0</v>
      </c>
      <c r="AQ147" s="70"/>
      <c r="AR147" s="69">
        <f>IF(AQ147,LOOKUP(AQ147,{1;2;3;4;5;6;7;8;9;10;11;12;13;14;15;16;17;18;19;20;21},{30;25;21;18;16;15;14;13;12;11;10;9;8;7;6;5;4;3;2;1;0}),0)</f>
        <v>0</v>
      </c>
      <c r="AS147" s="70"/>
      <c r="AT147" s="69">
        <f>IF(AS147,LOOKUP(AS147,{1;2;3;4;5;6;7;8;9;10;11;12;13;14;15;16;17;18;19;20;21},{30;25;21;18;16;15;14;13;12;11;10;9;8;7;6;5;4;3;2;1;0}),0)</f>
        <v>0</v>
      </c>
      <c r="AU147" s="70"/>
      <c r="AV147" s="69">
        <f>IF(AU147,LOOKUP(AU147,{1;2;3;4;5;6;7;8;9;10;11;12;13;14;15;16;17;18;19;20;21},{30;25;21;18;16;15;14;13;12;11;10;9;8;7;6;5;4;3;2;1;0}),0)</f>
        <v>0</v>
      </c>
      <c r="AW147" s="70"/>
      <c r="AX147" s="74">
        <f>IF(AW147,LOOKUP(AW147,{1;2;3;4;5;6;7;8;9;10;11;12;13;14;15;16;17;18;19;20;21},{60;50;42;36;32;30;28;26;24;22;20;18;16;14;12;10;8;6;4;2;0}),0)</f>
        <v>0</v>
      </c>
      <c r="AY147" s="70"/>
      <c r="AZ147" s="71">
        <f>IF(AY147,LOOKUP(AY147,{1;2;3;4;5;6;7;8;9;10;11;12;13;14;15;16;17;18;19;20;21},{60;50;42;36;32;30;28;26;24;22;20;18;16;14;12;10;8;6;4;2;0}),0)</f>
        <v>0</v>
      </c>
      <c r="BA147" s="70"/>
      <c r="BB147" s="71">
        <f>IF(BA147,LOOKUP(BA147,{1;2;3;4;5;6;7;8;9;10;11;12;13;14;15;16;17;18;19;20;21},{60;50;42;36;32;30;28;26;24;22;20;18;16;14;12;10;8;6;4;2;0}),0)</f>
        <v>0</v>
      </c>
      <c r="BC147" s="109">
        <f t="shared" si="32"/>
        <v>0</v>
      </c>
    </row>
    <row r="148" spans="1:55" s="108" customFormat="1" ht="16" customHeight="1" x14ac:dyDescent="0.2">
      <c r="A148" s="57">
        <f t="shared" si="27"/>
        <v>120</v>
      </c>
      <c r="B148" s="58"/>
      <c r="C148" s="63" t="s">
        <v>369</v>
      </c>
      <c r="D148" s="63" t="s">
        <v>581</v>
      </c>
      <c r="E148" s="125" t="str">
        <f t="shared" si="28"/>
        <v>HannahHARDENBERG</v>
      </c>
      <c r="F148" s="62">
        <v>2017</v>
      </c>
      <c r="H148" s="58"/>
      <c r="I148" s="64">
        <f t="shared" si="29"/>
        <v>0</v>
      </c>
      <c r="J148" s="46">
        <f t="shared" si="30"/>
        <v>0</v>
      </c>
      <c r="K148" s="65">
        <f t="shared" si="31"/>
        <v>0</v>
      </c>
      <c r="M148" s="70"/>
      <c r="N148" s="67">
        <f>IF(M148,LOOKUP(M148,{1;2;3;4;5;6;7;8;9;10;11;12;13;14;15;16;17;18;19;20;21},{30;25;21;18;16;15;14;13;12;11;10;9;8;7;6;5;4;3;2;1;0}),0)</f>
        <v>0</v>
      </c>
      <c r="O148" s="70"/>
      <c r="P148" s="69">
        <f>IF(O148,LOOKUP(O148,{1;2;3;4;5;6;7;8;9;10;11;12;13;14;15;16;17;18;19;20;21},{30;25;21;18;16;15;14;13;12;11;10;9;8;7;6;5;4;3;2;1;0}),0)</f>
        <v>0</v>
      </c>
      <c r="Q148" s="70"/>
      <c r="R148" s="67">
        <f>IF(Q148,LOOKUP(Q148,{1;2;3;4;5;6;7;8;9;10;11;12;13;14;15;16;17;18;19;20;21},{30;25;21;18;16;15;14;13;12;11;10;9;8;7;6;5;4;3;2;1;0}),0)</f>
        <v>0</v>
      </c>
      <c r="S148" s="70"/>
      <c r="T148" s="69">
        <f>IF(S148,LOOKUP(S148,{1;2;3;4;5;6;7;8;9;10;11;12;13;14;15;16;17;18;19;20;21},{30;25;21;18;16;15;14;13;12;11;10;9;8;7;6;5;4;3;2;1;0}),0)</f>
        <v>0</v>
      </c>
      <c r="U148" s="70"/>
      <c r="V148" s="71">
        <f>IF(U148,LOOKUP(U148,{1;2;3;4;5;6;7;8;9;10;11;12;13;14;15;16;17;18;19;20;21},{60;50;42;36;32;30;28;26;24;22;20;18;16;14;12;10;8;6;4;2;0}),0)</f>
        <v>0</v>
      </c>
      <c r="W148" s="70"/>
      <c r="X148" s="67">
        <f>IF(W148,LOOKUP(W148,{1;2;3;4;5;6;7;8;9;10;11;12;13;14;15;16;17;18;19;20;21},{60;50;42;36;32;30;28;26;24;22;20;18;16;14;12;10;8;6;4;2;0}),0)</f>
        <v>0</v>
      </c>
      <c r="Y148" s="70"/>
      <c r="Z148" s="71">
        <f>IF(Y148,LOOKUP(Y148,{1;2;3;4;5;6;7;8;9;10;11;12;13;14;15;16;17;18;19;20;21},{60;50;42;36;32;30;28;26;24;22;20;18;16;14;12;10;8;6;4;2;0}),0)</f>
        <v>0</v>
      </c>
      <c r="AA148" s="70"/>
      <c r="AB148" s="67">
        <f>IF(AA148,LOOKUP(AA148,{1;2;3;4;5;6;7;8;9;10;11;12;13;14;15;16;17;18;19;20;21},{60;50;42;36;32;30;28;26;24;22;20;18;16;14;12;10;8;6;4;2;0}),0)</f>
        <v>0</v>
      </c>
      <c r="AC148" s="70"/>
      <c r="AD148" s="67">
        <f>IF(AC148,LOOKUP(AC148,{1;2;3;4;5;6;7;8;9;10;11;12;13;14;15;16;17;18;19;20;21},{30;25;21;18;16;15;14;13;12;11;10;9;8;7;6;5;4;3;2;1;0}),0)</f>
        <v>0</v>
      </c>
      <c r="AE148" s="70"/>
      <c r="AF148" s="69">
        <f>IF(AE148,LOOKUP(AE148,{1;2;3;4;5;6;7;8;9;10;11;12;13;14;15;16;17;18;19;20;21},{30;25;21;18;16;15;14;13;12;11;10;9;8;7;6;5;4;3;2;1;0}),0)</f>
        <v>0</v>
      </c>
      <c r="AG148" s="70"/>
      <c r="AH148" s="67">
        <f>IF(AG148,LOOKUP(AG148,{1;2;3;4;5;6;7;8;9;10;11;12;13;14;15;16;17;18;19;20;21},{30;25;21;18;16;15;14;13;12;11;10;9;8;7;6;5;4;3;2;1;0}),0)</f>
        <v>0</v>
      </c>
      <c r="AI148" s="70"/>
      <c r="AJ148" s="69">
        <f>IF(AI148,LOOKUP(AI148,{1;2;3;4;5;6;7;8;9;10;11;12;13;14;15;16;17;18;19;20;21},{30;25;21;18;16;15;14;13;12;11;10;9;8;7;6;5;4;3;2;1;0}),0)</f>
        <v>0</v>
      </c>
      <c r="AK148" s="70"/>
      <c r="AL148" s="69">
        <f>IF(AK148,LOOKUP(AK148,{1;2;3;4;5;6;7;8;9;10;11;12;13;14;15;16;17;18;19;20;21},{15;12.5;10.5;9;8;7.5;7;6.5;6;5.5;5;4.5;4;3.5;3;2.5;2;1.5;1;0.5;0}),0)</f>
        <v>0</v>
      </c>
      <c r="AM148" s="70"/>
      <c r="AN148" s="73">
        <f>IF(AM148,LOOKUP(AM148,{1;2;3;4;5;6;7;8;9;10;11;12;13;14;15;16;17;18;19;20;21},{15;12.5;10.5;9;8;7.5;7;6.5;6;5.5;5;4.5;4;3.5;3;2.5;2;1.5;1;0.5;0}),0)</f>
        <v>0</v>
      </c>
      <c r="AO148" s="70"/>
      <c r="AP148" s="67">
        <f>IF(AO148,LOOKUP(AO148,{1;2;3;4;5;6;7;8;9;10;11;12;13;14;15;16;17;18;19;20;21},{30;25;21;18;16;15;14;13;12;11;10;9;8;7;6;5;4;3;2;1;0}),0)</f>
        <v>0</v>
      </c>
      <c r="AQ148" s="70"/>
      <c r="AR148" s="69">
        <f>IF(AQ148,LOOKUP(AQ148,{1;2;3;4;5;6;7;8;9;10;11;12;13;14;15;16;17;18;19;20;21},{30;25;21;18;16;15;14;13;12;11;10;9;8;7;6;5;4;3;2;1;0}),0)</f>
        <v>0</v>
      </c>
      <c r="AS148" s="70"/>
      <c r="AT148" s="69">
        <f>IF(AS148,LOOKUP(AS148,{1;2;3;4;5;6;7;8;9;10;11;12;13;14;15;16;17;18;19;20;21},{30;25;21;18;16;15;14;13;12;11;10;9;8;7;6;5;4;3;2;1;0}),0)</f>
        <v>0</v>
      </c>
      <c r="AU148" s="70"/>
      <c r="AV148" s="69">
        <f>IF(AU148,LOOKUP(AU148,{1;2;3;4;5;6;7;8;9;10;11;12;13;14;15;16;17;18;19;20;21},{30;25;21;18;16;15;14;13;12;11;10;9;8;7;6;5;4;3;2;1;0}),0)</f>
        <v>0</v>
      </c>
      <c r="AW148" s="70"/>
      <c r="AX148" s="74">
        <f>IF(AW148,LOOKUP(AW148,{1;2;3;4;5;6;7;8;9;10;11;12;13;14;15;16;17;18;19;20;21},{60;50;42;36;32;30;28;26;24;22;20;18;16;14;12;10;8;6;4;2;0}),0)</f>
        <v>0</v>
      </c>
      <c r="AY148" s="70"/>
      <c r="AZ148" s="71">
        <f>IF(AY148,LOOKUP(AY148,{1;2;3;4;5;6;7;8;9;10;11;12;13;14;15;16;17;18;19;20;21},{60;50;42;36;32;30;28;26;24;22;20;18;16;14;12;10;8;6;4;2;0}),0)</f>
        <v>0</v>
      </c>
      <c r="BA148" s="70"/>
      <c r="BB148" s="71">
        <f>IF(BA148,LOOKUP(BA148,{1;2;3;4;5;6;7;8;9;10;11;12;13;14;15;16;17;18;19;20;21},{60;50;42;36;32;30;28;26;24;22;20;18;16;14;12;10;8;6;4;2;0}),0)</f>
        <v>0</v>
      </c>
      <c r="BC148" s="109">
        <f t="shared" si="32"/>
        <v>0</v>
      </c>
    </row>
    <row r="149" spans="1:55" s="108" customFormat="1" ht="16" customHeight="1" x14ac:dyDescent="0.2">
      <c r="A149" s="57">
        <f t="shared" si="27"/>
        <v>120</v>
      </c>
      <c r="B149" s="108">
        <v>3105221</v>
      </c>
      <c r="C149" s="63" t="s">
        <v>582</v>
      </c>
      <c r="D149" s="63" t="s">
        <v>583</v>
      </c>
      <c r="E149" s="125" t="str">
        <f t="shared" si="28"/>
        <v>IsabellaHOWDEN</v>
      </c>
      <c r="F149" s="62">
        <v>2017</v>
      </c>
      <c r="G149" s="108">
        <v>1996</v>
      </c>
      <c r="H149" s="117" t="str">
        <f t="shared" ref="H149:H154" si="33">IF(ISBLANK(G149),"",IF(G149&gt;1994.9,"U23","SR"))</f>
        <v>U23</v>
      </c>
      <c r="I149" s="64">
        <f t="shared" si="29"/>
        <v>0</v>
      </c>
      <c r="J149" s="46">
        <f t="shared" si="30"/>
        <v>0</v>
      </c>
      <c r="K149" s="65">
        <f t="shared" si="31"/>
        <v>0</v>
      </c>
      <c r="M149" s="70"/>
      <c r="N149" s="67">
        <f>IF(M149,LOOKUP(M149,{1;2;3;4;5;6;7;8;9;10;11;12;13;14;15;16;17;18;19;20;21},{30;25;21;18;16;15;14;13;12;11;10;9;8;7;6;5;4;3;2;1;0}),0)</f>
        <v>0</v>
      </c>
      <c r="O149" s="70"/>
      <c r="P149" s="69">
        <f>IF(O149,LOOKUP(O149,{1;2;3;4;5;6;7;8;9;10;11;12;13;14;15;16;17;18;19;20;21},{30;25;21;18;16;15;14;13;12;11;10;9;8;7;6;5;4;3;2;1;0}),0)</f>
        <v>0</v>
      </c>
      <c r="Q149" s="70"/>
      <c r="R149" s="67">
        <f>IF(Q149,LOOKUP(Q149,{1;2;3;4;5;6;7;8;9;10;11;12;13;14;15;16;17;18;19;20;21},{30;25;21;18;16;15;14;13;12;11;10;9;8;7;6;5;4;3;2;1;0}),0)</f>
        <v>0</v>
      </c>
      <c r="S149" s="70"/>
      <c r="T149" s="69">
        <f>IF(S149,LOOKUP(S149,{1;2;3;4;5;6;7;8;9;10;11;12;13;14;15;16;17;18;19;20;21},{30;25;21;18;16;15;14;13;12;11;10;9;8;7;6;5;4;3;2;1;0}),0)</f>
        <v>0</v>
      </c>
      <c r="U149" s="70"/>
      <c r="V149" s="71">
        <f>IF(U149,LOOKUP(U149,{1;2;3;4;5;6;7;8;9;10;11;12;13;14;15;16;17;18;19;20;21},{60;50;42;36;32;30;28;26;24;22;20;18;16;14;12;10;8;6;4;2;0}),0)</f>
        <v>0</v>
      </c>
      <c r="W149" s="70"/>
      <c r="X149" s="67">
        <f>IF(W149,LOOKUP(W149,{1;2;3;4;5;6;7;8;9;10;11;12;13;14;15;16;17;18;19;20;21},{60;50;42;36;32;30;28;26;24;22;20;18;16;14;12;10;8;6;4;2;0}),0)</f>
        <v>0</v>
      </c>
      <c r="Y149" s="70"/>
      <c r="Z149" s="71">
        <f>IF(Y149,LOOKUP(Y149,{1;2;3;4;5;6;7;8;9;10;11;12;13;14;15;16;17;18;19;20;21},{60;50;42;36;32;30;28;26;24;22;20;18;16;14;12;10;8;6;4;2;0}),0)</f>
        <v>0</v>
      </c>
      <c r="AA149" s="70"/>
      <c r="AB149" s="67">
        <f>IF(AA149,LOOKUP(AA149,{1;2;3;4;5;6;7;8;9;10;11;12;13;14;15;16;17;18;19;20;21},{60;50;42;36;32;30;28;26;24;22;20;18;16;14;12;10;8;6;4;2;0}),0)</f>
        <v>0</v>
      </c>
      <c r="AC149" s="70"/>
      <c r="AD149" s="67">
        <f>IF(AC149,LOOKUP(AC149,{1;2;3;4;5;6;7;8;9;10;11;12;13;14;15;16;17;18;19;20;21},{30;25;21;18;16;15;14;13;12;11;10;9;8;7;6;5;4;3;2;1;0}),0)</f>
        <v>0</v>
      </c>
      <c r="AE149" s="70"/>
      <c r="AF149" s="69">
        <f>IF(AE149,LOOKUP(AE149,{1;2;3;4;5;6;7;8;9;10;11;12;13;14;15;16;17;18;19;20;21},{30;25;21;18;16;15;14;13;12;11;10;9;8;7;6;5;4;3;2;1;0}),0)</f>
        <v>0</v>
      </c>
      <c r="AG149" s="70"/>
      <c r="AH149" s="67">
        <f>IF(AG149,LOOKUP(AG149,{1;2;3;4;5;6;7;8;9;10;11;12;13;14;15;16;17;18;19;20;21},{30;25;21;18;16;15;14;13;12;11;10;9;8;7;6;5;4;3;2;1;0}),0)</f>
        <v>0</v>
      </c>
      <c r="AI149" s="70"/>
      <c r="AJ149" s="69">
        <f>IF(AI149,LOOKUP(AI149,{1;2;3;4;5;6;7;8;9;10;11;12;13;14;15;16;17;18;19;20;21},{30;25;21;18;16;15;14;13;12;11;10;9;8;7;6;5;4;3;2;1;0}),0)</f>
        <v>0</v>
      </c>
      <c r="AK149" s="70"/>
      <c r="AL149" s="69">
        <f>IF(AK149,LOOKUP(AK149,{1;2;3;4;5;6;7;8;9;10;11;12;13;14;15;16;17;18;19;20;21},{15;12.5;10.5;9;8;7.5;7;6.5;6;5.5;5;4.5;4;3.5;3;2.5;2;1.5;1;0.5;0}),0)</f>
        <v>0</v>
      </c>
      <c r="AM149" s="70"/>
      <c r="AN149" s="73">
        <f>IF(AM149,LOOKUP(AM149,{1;2;3;4;5;6;7;8;9;10;11;12;13;14;15;16;17;18;19;20;21},{15;12.5;10.5;9;8;7.5;7;6.5;6;5.5;5;4.5;4;3.5;3;2.5;2;1.5;1;0.5;0}),0)</f>
        <v>0</v>
      </c>
      <c r="AO149" s="70"/>
      <c r="AP149" s="67">
        <f>IF(AO149,LOOKUP(AO149,{1;2;3;4;5;6;7;8;9;10;11;12;13;14;15;16;17;18;19;20;21},{30;25;21;18;16;15;14;13;12;11;10;9;8;7;6;5;4;3;2;1;0}),0)</f>
        <v>0</v>
      </c>
      <c r="AQ149" s="70"/>
      <c r="AR149" s="69">
        <f>IF(AQ149,LOOKUP(AQ149,{1;2;3;4;5;6;7;8;9;10;11;12;13;14;15;16;17;18;19;20;21},{30;25;21;18;16;15;14;13;12;11;10;9;8;7;6;5;4;3;2;1;0}),0)</f>
        <v>0</v>
      </c>
      <c r="AS149" s="70"/>
      <c r="AT149" s="69">
        <f>IF(AS149,LOOKUP(AS149,{1;2;3;4;5;6;7;8;9;10;11;12;13;14;15;16;17;18;19;20;21},{30;25;21;18;16;15;14;13;12;11;10;9;8;7;6;5;4;3;2;1;0}),0)</f>
        <v>0</v>
      </c>
      <c r="AU149" s="70"/>
      <c r="AV149" s="69">
        <f>IF(AU149,LOOKUP(AU149,{1;2;3;4;5;6;7;8;9;10;11;12;13;14;15;16;17;18;19;20;21},{30;25;21;18;16;15;14;13;12;11;10;9;8;7;6;5;4;3;2;1;0}),0)</f>
        <v>0</v>
      </c>
      <c r="AW149" s="70"/>
      <c r="AX149" s="74">
        <f>IF(AW149,LOOKUP(AW149,{1;2;3;4;5;6;7;8;9;10;11;12;13;14;15;16;17;18;19;20;21},{60;50;42;36;32;30;28;26;24;22;20;18;16;14;12;10;8;6;4;2;0}),0)</f>
        <v>0</v>
      </c>
      <c r="AY149" s="70"/>
      <c r="AZ149" s="71">
        <f>IF(AY149,LOOKUP(AY149,{1;2;3;4;5;6;7;8;9;10;11;12;13;14;15;16;17;18;19;20;21},{60;50;42;36;32;30;28;26;24;22;20;18;16;14;12;10;8;6;4;2;0}),0)</f>
        <v>0</v>
      </c>
      <c r="BA149" s="70"/>
      <c r="BB149" s="71">
        <f>IF(BA149,LOOKUP(BA149,{1;2;3;4;5;6;7;8;9;10;11;12;13;14;15;16;17;18;19;20;21},{60;50;42;36;32;30;28;26;24;22;20;18;16;14;12;10;8;6;4;2;0}),0)</f>
        <v>0</v>
      </c>
      <c r="BC149" s="109">
        <f t="shared" si="32"/>
        <v>0</v>
      </c>
    </row>
    <row r="150" spans="1:55" s="108" customFormat="1" ht="16" customHeight="1" x14ac:dyDescent="0.2">
      <c r="A150" s="57">
        <f t="shared" si="27"/>
        <v>120</v>
      </c>
      <c r="B150" s="58">
        <v>3535594</v>
      </c>
      <c r="C150" s="63" t="s">
        <v>543</v>
      </c>
      <c r="D150" s="63" t="s">
        <v>584</v>
      </c>
      <c r="E150" s="125" t="str">
        <f t="shared" si="28"/>
        <v>EmilyHYDE</v>
      </c>
      <c r="F150" s="62">
        <v>2017</v>
      </c>
      <c r="G150" s="108">
        <v>1996</v>
      </c>
      <c r="H150" s="63" t="str">
        <f t="shared" si="33"/>
        <v>U23</v>
      </c>
      <c r="I150" s="64">
        <f t="shared" si="29"/>
        <v>0</v>
      </c>
      <c r="J150" s="46">
        <f t="shared" si="30"/>
        <v>0</v>
      </c>
      <c r="K150" s="65">
        <f t="shared" si="31"/>
        <v>0</v>
      </c>
      <c r="M150" s="70"/>
      <c r="N150" s="67">
        <f>IF(M150,LOOKUP(M150,{1;2;3;4;5;6;7;8;9;10;11;12;13;14;15;16;17;18;19;20;21},{30;25;21;18;16;15;14;13;12;11;10;9;8;7;6;5;4;3;2;1;0}),0)</f>
        <v>0</v>
      </c>
      <c r="O150" s="70"/>
      <c r="P150" s="69">
        <f>IF(O150,LOOKUP(O150,{1;2;3;4;5;6;7;8;9;10;11;12;13;14;15;16;17;18;19;20;21},{30;25;21;18;16;15;14;13;12;11;10;9;8;7;6;5;4;3;2;1;0}),0)</f>
        <v>0</v>
      </c>
      <c r="Q150" s="70"/>
      <c r="R150" s="67">
        <f>IF(Q150,LOOKUP(Q150,{1;2;3;4;5;6;7;8;9;10;11;12;13;14;15;16;17;18;19;20;21},{30;25;21;18;16;15;14;13;12;11;10;9;8;7;6;5;4;3;2;1;0}),0)</f>
        <v>0</v>
      </c>
      <c r="S150" s="70"/>
      <c r="T150" s="69">
        <f>IF(S150,LOOKUP(S150,{1;2;3;4;5;6;7;8;9;10;11;12;13;14;15;16;17;18;19;20;21},{30;25;21;18;16;15;14;13;12;11;10;9;8;7;6;5;4;3;2;1;0}),0)</f>
        <v>0</v>
      </c>
      <c r="U150" s="70"/>
      <c r="V150" s="71">
        <f>IF(U150,LOOKUP(U150,{1;2;3;4;5;6;7;8;9;10;11;12;13;14;15;16;17;18;19;20;21},{60;50;42;36;32;30;28;26;24;22;20;18;16;14;12;10;8;6;4;2;0}),0)</f>
        <v>0</v>
      </c>
      <c r="W150" s="70"/>
      <c r="X150" s="67">
        <f>IF(W150,LOOKUP(W150,{1;2;3;4;5;6;7;8;9;10;11;12;13;14;15;16;17;18;19;20;21},{60;50;42;36;32;30;28;26;24;22;20;18;16;14;12;10;8;6;4;2;0}),0)</f>
        <v>0</v>
      </c>
      <c r="Y150" s="70"/>
      <c r="Z150" s="71">
        <f>IF(Y150,LOOKUP(Y150,{1;2;3;4;5;6;7;8;9;10;11;12;13;14;15;16;17;18;19;20;21},{60;50;42;36;32;30;28;26;24;22;20;18;16;14;12;10;8;6;4;2;0}),0)</f>
        <v>0</v>
      </c>
      <c r="AA150" s="70"/>
      <c r="AB150" s="67">
        <f>IF(AA150,LOOKUP(AA150,{1;2;3;4;5;6;7;8;9;10;11;12;13;14;15;16;17;18;19;20;21},{60;50;42;36;32;30;28;26;24;22;20;18;16;14;12;10;8;6;4;2;0}),0)</f>
        <v>0</v>
      </c>
      <c r="AC150" s="70"/>
      <c r="AD150" s="67">
        <f>IF(AC150,LOOKUP(AC150,{1;2;3;4;5;6;7;8;9;10;11;12;13;14;15;16;17;18;19;20;21},{30;25;21;18;16;15;14;13;12;11;10;9;8;7;6;5;4;3;2;1;0}),0)</f>
        <v>0</v>
      </c>
      <c r="AE150" s="70"/>
      <c r="AF150" s="69">
        <f>IF(AE150,LOOKUP(AE150,{1;2;3;4;5;6;7;8;9;10;11;12;13;14;15;16;17;18;19;20;21},{30;25;21;18;16;15;14;13;12;11;10;9;8;7;6;5;4;3;2;1;0}),0)</f>
        <v>0</v>
      </c>
      <c r="AG150" s="70"/>
      <c r="AH150" s="67">
        <f>IF(AG150,LOOKUP(AG150,{1;2;3;4;5;6;7;8;9;10;11;12;13;14;15;16;17;18;19;20;21},{30;25;21;18;16;15;14;13;12;11;10;9;8;7;6;5;4;3;2;1;0}),0)</f>
        <v>0</v>
      </c>
      <c r="AI150" s="70"/>
      <c r="AJ150" s="69">
        <f>IF(AI150,LOOKUP(AI150,{1;2;3;4;5;6;7;8;9;10;11;12;13;14;15;16;17;18;19;20;21},{30;25;21;18;16;15;14;13;12;11;10;9;8;7;6;5;4;3;2;1;0}),0)</f>
        <v>0</v>
      </c>
      <c r="AK150" s="70"/>
      <c r="AL150" s="69">
        <f>IF(AK150,LOOKUP(AK150,{1;2;3;4;5;6;7;8;9;10;11;12;13;14;15;16;17;18;19;20;21},{15;12.5;10.5;9;8;7.5;7;6.5;6;5.5;5;4.5;4;3.5;3;2.5;2;1.5;1;0.5;0}),0)</f>
        <v>0</v>
      </c>
      <c r="AM150" s="70"/>
      <c r="AN150" s="73">
        <f>IF(AM150,LOOKUP(AM150,{1;2;3;4;5;6;7;8;9;10;11;12;13;14;15;16;17;18;19;20;21},{15;12.5;10.5;9;8;7.5;7;6.5;6;5.5;5;4.5;4;3.5;3;2.5;2;1.5;1;0.5;0}),0)</f>
        <v>0</v>
      </c>
      <c r="AO150" s="70"/>
      <c r="AP150" s="67">
        <f>IF(AO150,LOOKUP(AO150,{1;2;3;4;5;6;7;8;9;10;11;12;13;14;15;16;17;18;19;20;21},{30;25;21;18;16;15;14;13;12;11;10;9;8;7;6;5;4;3;2;1;0}),0)</f>
        <v>0</v>
      </c>
      <c r="AQ150" s="70"/>
      <c r="AR150" s="69">
        <f>IF(AQ150,LOOKUP(AQ150,{1;2;3;4;5;6;7;8;9;10;11;12;13;14;15;16;17;18;19;20;21},{30;25;21;18;16;15;14;13;12;11;10;9;8;7;6;5;4;3;2;1;0}),0)</f>
        <v>0</v>
      </c>
      <c r="AS150" s="70"/>
      <c r="AT150" s="69">
        <f>IF(AS150,LOOKUP(AS150,{1;2;3;4;5;6;7;8;9;10;11;12;13;14;15;16;17;18;19;20;21},{30;25;21;18;16;15;14;13;12;11;10;9;8;7;6;5;4;3;2;1;0}),0)</f>
        <v>0</v>
      </c>
      <c r="AU150" s="70"/>
      <c r="AV150" s="69">
        <f>IF(AU150,LOOKUP(AU150,{1;2;3;4;5;6;7;8;9;10;11;12;13;14;15;16;17;18;19;20;21},{30;25;21;18;16;15;14;13;12;11;10;9;8;7;6;5;4;3;2;1;0}),0)</f>
        <v>0</v>
      </c>
      <c r="AW150" s="70"/>
      <c r="AX150" s="74">
        <f>IF(AW150,LOOKUP(AW150,{1;2;3;4;5;6;7;8;9;10;11;12;13;14;15;16;17;18;19;20;21},{60;50;42;36;32;30;28;26;24;22;20;18;16;14;12;10;8;6;4;2;0}),0)</f>
        <v>0</v>
      </c>
      <c r="AY150" s="70"/>
      <c r="AZ150" s="71">
        <f>IF(AY150,LOOKUP(AY150,{1;2;3;4;5;6;7;8;9;10;11;12;13;14;15;16;17;18;19;20;21},{60;50;42;36;32;30;28;26;24;22;20;18;16;14;12;10;8;6;4;2;0}),0)</f>
        <v>0</v>
      </c>
      <c r="BA150" s="70"/>
      <c r="BB150" s="71">
        <f>IF(BA150,LOOKUP(BA150,{1;2;3;4;5;6;7;8;9;10;11;12;13;14;15;16;17;18;19;20;21},{60;50;42;36;32;30;28;26;24;22;20;18;16;14;12;10;8;6;4;2;0}),0)</f>
        <v>0</v>
      </c>
      <c r="BC150" s="109">
        <f t="shared" si="32"/>
        <v>0</v>
      </c>
    </row>
    <row r="151" spans="1:55" s="108" customFormat="1" ht="16" customHeight="1" x14ac:dyDescent="0.2">
      <c r="A151" s="57">
        <f t="shared" si="27"/>
        <v>120</v>
      </c>
      <c r="B151" s="108">
        <v>3105217</v>
      </c>
      <c r="C151" s="63" t="s">
        <v>585</v>
      </c>
      <c r="D151" s="125" t="s">
        <v>586</v>
      </c>
      <c r="E151" s="125" t="str">
        <f t="shared" si="28"/>
        <v>Jenn JACKSON</v>
      </c>
      <c r="F151" s="126">
        <v>2017</v>
      </c>
      <c r="G151" s="108">
        <v>1995</v>
      </c>
      <c r="H151" s="63" t="str">
        <f t="shared" si="33"/>
        <v>U23</v>
      </c>
      <c r="I151" s="64">
        <f t="shared" si="29"/>
        <v>0</v>
      </c>
      <c r="J151" s="46">
        <f t="shared" si="30"/>
        <v>0</v>
      </c>
      <c r="K151" s="65">
        <f t="shared" si="31"/>
        <v>0</v>
      </c>
      <c r="M151" s="70"/>
      <c r="N151" s="67">
        <f>IF(M151,LOOKUP(M151,{1;2;3;4;5;6;7;8;9;10;11;12;13;14;15;16;17;18;19;20;21},{30;25;21;18;16;15;14;13;12;11;10;9;8;7;6;5;4;3;2;1;0}),0)</f>
        <v>0</v>
      </c>
      <c r="O151" s="70"/>
      <c r="P151" s="69">
        <f>IF(O151,LOOKUP(O151,{1;2;3;4;5;6;7;8;9;10;11;12;13;14;15;16;17;18;19;20;21},{30;25;21;18;16;15;14;13;12;11;10;9;8;7;6;5;4;3;2;1;0}),0)</f>
        <v>0</v>
      </c>
      <c r="Q151" s="70"/>
      <c r="R151" s="67">
        <f>IF(Q151,LOOKUP(Q151,{1;2;3;4;5;6;7;8;9;10;11;12;13;14;15;16;17;18;19;20;21},{30;25;21;18;16;15;14;13;12;11;10;9;8;7;6;5;4;3;2;1;0}),0)</f>
        <v>0</v>
      </c>
      <c r="S151" s="70"/>
      <c r="T151" s="69">
        <f>IF(S151,LOOKUP(S151,{1;2;3;4;5;6;7;8;9;10;11;12;13;14;15;16;17;18;19;20;21},{30;25;21;18;16;15;14;13;12;11;10;9;8;7;6;5;4;3;2;1;0}),0)</f>
        <v>0</v>
      </c>
      <c r="U151" s="70"/>
      <c r="V151" s="71">
        <f>IF(U151,LOOKUP(U151,{1;2;3;4;5;6;7;8;9;10;11;12;13;14;15;16;17;18;19;20;21},{60;50;42;36;32;30;28;26;24;22;20;18;16;14;12;10;8;6;4;2;0}),0)</f>
        <v>0</v>
      </c>
      <c r="W151" s="70"/>
      <c r="X151" s="67">
        <f>IF(W151,LOOKUP(W151,{1;2;3;4;5;6;7;8;9;10;11;12;13;14;15;16;17;18;19;20;21},{60;50;42;36;32;30;28;26;24;22;20;18;16;14;12;10;8;6;4;2;0}),0)</f>
        <v>0</v>
      </c>
      <c r="Y151" s="70"/>
      <c r="Z151" s="71">
        <f>IF(Y151,LOOKUP(Y151,{1;2;3;4;5;6;7;8;9;10;11;12;13;14;15;16;17;18;19;20;21},{60;50;42;36;32;30;28;26;24;22;20;18;16;14;12;10;8;6;4;2;0}),0)</f>
        <v>0</v>
      </c>
      <c r="AA151" s="70"/>
      <c r="AB151" s="67">
        <f>IF(AA151,LOOKUP(AA151,{1;2;3;4;5;6;7;8;9;10;11;12;13;14;15;16;17;18;19;20;21},{60;50;42;36;32;30;28;26;24;22;20;18;16;14;12;10;8;6;4;2;0}),0)</f>
        <v>0</v>
      </c>
      <c r="AC151" s="70"/>
      <c r="AD151" s="67">
        <f>IF(AC151,LOOKUP(AC151,{1;2;3;4;5;6;7;8;9;10;11;12;13;14;15;16;17;18;19;20;21},{30;25;21;18;16;15;14;13;12;11;10;9;8;7;6;5;4;3;2;1;0}),0)</f>
        <v>0</v>
      </c>
      <c r="AE151" s="70"/>
      <c r="AF151" s="69">
        <f>IF(AE151,LOOKUP(AE151,{1;2;3;4;5;6;7;8;9;10;11;12;13;14;15;16;17;18;19;20;21},{30;25;21;18;16;15;14;13;12;11;10;9;8;7;6;5;4;3;2;1;0}),0)</f>
        <v>0</v>
      </c>
      <c r="AG151" s="70"/>
      <c r="AH151" s="67">
        <f>IF(AG151,LOOKUP(AG151,{1;2;3;4;5;6;7;8;9;10;11;12;13;14;15;16;17;18;19;20;21},{30;25;21;18;16;15;14;13;12;11;10;9;8;7;6;5;4;3;2;1;0}),0)</f>
        <v>0</v>
      </c>
      <c r="AI151" s="70"/>
      <c r="AJ151" s="69">
        <f>IF(AI151,LOOKUP(AI151,{1;2;3;4;5;6;7;8;9;10;11;12;13;14;15;16;17;18;19;20;21},{30;25;21;18;16;15;14;13;12;11;10;9;8;7;6;5;4;3;2;1;0}),0)</f>
        <v>0</v>
      </c>
      <c r="AK151" s="70"/>
      <c r="AL151" s="69">
        <f>IF(AK151,LOOKUP(AK151,{1;2;3;4;5;6;7;8;9;10;11;12;13;14;15;16;17;18;19;20;21},{15;12.5;10.5;9;8;7.5;7;6.5;6;5.5;5;4.5;4;3.5;3;2.5;2;1.5;1;0.5;0}),0)</f>
        <v>0</v>
      </c>
      <c r="AM151" s="70"/>
      <c r="AN151" s="73">
        <f>IF(AM151,LOOKUP(AM151,{1;2;3;4;5;6;7;8;9;10;11;12;13;14;15;16;17;18;19;20;21},{15;12.5;10.5;9;8;7.5;7;6.5;6;5.5;5;4.5;4;3.5;3;2.5;2;1.5;1;0.5;0}),0)</f>
        <v>0</v>
      </c>
      <c r="AO151" s="70"/>
      <c r="AP151" s="67">
        <f>IF(AO151,LOOKUP(AO151,{1;2;3;4;5;6;7;8;9;10;11;12;13;14;15;16;17;18;19;20;21},{30;25;21;18;16;15;14;13;12;11;10;9;8;7;6;5;4;3;2;1;0}),0)</f>
        <v>0</v>
      </c>
      <c r="AQ151" s="70"/>
      <c r="AR151" s="69">
        <f>IF(AQ151,LOOKUP(AQ151,{1;2;3;4;5;6;7;8;9;10;11;12;13;14;15;16;17;18;19;20;21},{30;25;21;18;16;15;14;13;12;11;10;9;8;7;6;5;4;3;2;1;0}),0)</f>
        <v>0</v>
      </c>
      <c r="AS151" s="70"/>
      <c r="AT151" s="69">
        <f>IF(AS151,LOOKUP(AS151,{1;2;3;4;5;6;7;8;9;10;11;12;13;14;15;16;17;18;19;20;21},{30;25;21;18;16;15;14;13;12;11;10;9;8;7;6;5;4;3;2;1;0}),0)</f>
        <v>0</v>
      </c>
      <c r="AU151" s="70"/>
      <c r="AV151" s="69">
        <f>IF(AU151,LOOKUP(AU151,{1;2;3;4;5;6;7;8;9;10;11;12;13;14;15;16;17;18;19;20;21},{30;25;21;18;16;15;14;13;12;11;10;9;8;7;6;5;4;3;2;1;0}),0)</f>
        <v>0</v>
      </c>
      <c r="AW151" s="70"/>
      <c r="AX151" s="74">
        <f>IF(AW151,LOOKUP(AW151,{1;2;3;4;5;6;7;8;9;10;11;12;13;14;15;16;17;18;19;20;21},{60;50;42;36;32;30;28;26;24;22;20;18;16;14;12;10;8;6;4;2;0}),0)</f>
        <v>0</v>
      </c>
      <c r="AY151" s="70"/>
      <c r="AZ151" s="71">
        <f>IF(AY151,LOOKUP(AY151,{1;2;3;4;5;6;7;8;9;10;11;12;13;14;15;16;17;18;19;20;21},{60;50;42;36;32;30;28;26;24;22;20;18;16;14;12;10;8;6;4;2;0}),0)</f>
        <v>0</v>
      </c>
      <c r="BA151" s="70"/>
      <c r="BB151" s="71">
        <f>IF(BA151,LOOKUP(BA151,{1;2;3;4;5;6;7;8;9;10;11;12;13;14;15;16;17;18;19;20;21},{60;50;42;36;32;30;28;26;24;22;20;18;16;14;12;10;8;6;4;2;0}),0)</f>
        <v>0</v>
      </c>
      <c r="BC151" s="109">
        <f t="shared" si="32"/>
        <v>0</v>
      </c>
    </row>
    <row r="152" spans="1:55" s="108" customFormat="1" ht="16" customHeight="1" x14ac:dyDescent="0.2">
      <c r="A152" s="57">
        <f t="shared" si="27"/>
        <v>120</v>
      </c>
      <c r="B152" s="58">
        <v>3535506</v>
      </c>
      <c r="C152" s="63" t="s">
        <v>587</v>
      </c>
      <c r="D152" s="63" t="s">
        <v>588</v>
      </c>
      <c r="E152" s="125" t="str">
        <f t="shared" si="28"/>
        <v>MackenzieKANADY</v>
      </c>
      <c r="F152" s="62">
        <v>2017</v>
      </c>
      <c r="H152" s="63" t="str">
        <f t="shared" si="33"/>
        <v/>
      </c>
      <c r="I152" s="64">
        <f t="shared" si="29"/>
        <v>0</v>
      </c>
      <c r="J152" s="46">
        <f t="shared" si="30"/>
        <v>0</v>
      </c>
      <c r="K152" s="65">
        <f t="shared" si="31"/>
        <v>0</v>
      </c>
      <c r="M152" s="70"/>
      <c r="N152" s="67">
        <f>IF(M152,LOOKUP(M152,{1;2;3;4;5;6;7;8;9;10;11;12;13;14;15;16;17;18;19;20;21},{30;25;21;18;16;15;14;13;12;11;10;9;8;7;6;5;4;3;2;1;0}),0)</f>
        <v>0</v>
      </c>
      <c r="O152" s="70"/>
      <c r="P152" s="69">
        <f>IF(O152,LOOKUP(O152,{1;2;3;4;5;6;7;8;9;10;11;12;13;14;15;16;17;18;19;20;21},{30;25;21;18;16;15;14;13;12;11;10;9;8;7;6;5;4;3;2;1;0}),0)</f>
        <v>0</v>
      </c>
      <c r="Q152" s="70"/>
      <c r="R152" s="67">
        <f>IF(Q152,LOOKUP(Q152,{1;2;3;4;5;6;7;8;9;10;11;12;13;14;15;16;17;18;19;20;21},{30;25;21;18;16;15;14;13;12;11;10;9;8;7;6;5;4;3;2;1;0}),0)</f>
        <v>0</v>
      </c>
      <c r="S152" s="70"/>
      <c r="T152" s="69">
        <f>IF(S152,LOOKUP(S152,{1;2;3;4;5;6;7;8;9;10;11;12;13;14;15;16;17;18;19;20;21},{30;25;21;18;16;15;14;13;12;11;10;9;8;7;6;5;4;3;2;1;0}),0)</f>
        <v>0</v>
      </c>
      <c r="U152" s="70"/>
      <c r="V152" s="71">
        <f>IF(U152,LOOKUP(U152,{1;2;3;4;5;6;7;8;9;10;11;12;13;14;15;16;17;18;19;20;21},{60;50;42;36;32;30;28;26;24;22;20;18;16;14;12;10;8;6;4;2;0}),0)</f>
        <v>0</v>
      </c>
      <c r="W152" s="70"/>
      <c r="X152" s="67">
        <f>IF(W152,LOOKUP(W152,{1;2;3;4;5;6;7;8;9;10;11;12;13;14;15;16;17;18;19;20;21},{60;50;42;36;32;30;28;26;24;22;20;18;16;14;12;10;8;6;4;2;0}),0)</f>
        <v>0</v>
      </c>
      <c r="Y152" s="70"/>
      <c r="Z152" s="71">
        <f>IF(Y152,LOOKUP(Y152,{1;2;3;4;5;6;7;8;9;10;11;12;13;14;15;16;17;18;19;20;21},{60;50;42;36;32;30;28;26;24;22;20;18;16;14;12;10;8;6;4;2;0}),0)</f>
        <v>0</v>
      </c>
      <c r="AA152" s="70"/>
      <c r="AB152" s="67">
        <f>IF(AA152,LOOKUP(AA152,{1;2;3;4;5;6;7;8;9;10;11;12;13;14;15;16;17;18;19;20;21},{60;50;42;36;32;30;28;26;24;22;20;18;16;14;12;10;8;6;4;2;0}),0)</f>
        <v>0</v>
      </c>
      <c r="AC152" s="70"/>
      <c r="AD152" s="67">
        <f>IF(AC152,LOOKUP(AC152,{1;2;3;4;5;6;7;8;9;10;11;12;13;14;15;16;17;18;19;20;21},{30;25;21;18;16;15;14;13;12;11;10;9;8;7;6;5;4;3;2;1;0}),0)</f>
        <v>0</v>
      </c>
      <c r="AE152" s="70"/>
      <c r="AF152" s="69">
        <f>IF(AE152,LOOKUP(AE152,{1;2;3;4;5;6;7;8;9;10;11;12;13;14;15;16;17;18;19;20;21},{30;25;21;18;16;15;14;13;12;11;10;9;8;7;6;5;4;3;2;1;0}),0)</f>
        <v>0</v>
      </c>
      <c r="AG152" s="70"/>
      <c r="AH152" s="67">
        <f>IF(AG152,LOOKUP(AG152,{1;2;3;4;5;6;7;8;9;10;11;12;13;14;15;16;17;18;19;20;21},{30;25;21;18;16;15;14;13;12;11;10;9;8;7;6;5;4;3;2;1;0}),0)</f>
        <v>0</v>
      </c>
      <c r="AI152" s="70"/>
      <c r="AJ152" s="69">
        <f>IF(AI152,LOOKUP(AI152,{1;2;3;4;5;6;7;8;9;10;11;12;13;14;15;16;17;18;19;20;21},{30;25;21;18;16;15;14;13;12;11;10;9;8;7;6;5;4;3;2;1;0}),0)</f>
        <v>0</v>
      </c>
      <c r="AK152" s="70"/>
      <c r="AL152" s="69">
        <f>IF(AK152,LOOKUP(AK152,{1;2;3;4;5;6;7;8;9;10;11;12;13;14;15;16;17;18;19;20;21},{15;12.5;10.5;9;8;7.5;7;6.5;6;5.5;5;4.5;4;3.5;3;2.5;2;1.5;1;0.5;0}),0)</f>
        <v>0</v>
      </c>
      <c r="AM152" s="70"/>
      <c r="AN152" s="73">
        <f>IF(AM152,LOOKUP(AM152,{1;2;3;4;5;6;7;8;9;10;11;12;13;14;15;16;17;18;19;20;21},{15;12.5;10.5;9;8;7.5;7;6.5;6;5.5;5;4.5;4;3.5;3;2.5;2;1.5;1;0.5;0}),0)</f>
        <v>0</v>
      </c>
      <c r="AO152" s="70"/>
      <c r="AP152" s="67">
        <f>IF(AO152,LOOKUP(AO152,{1;2;3;4;5;6;7;8;9;10;11;12;13;14;15;16;17;18;19;20;21},{30;25;21;18;16;15;14;13;12;11;10;9;8;7;6;5;4;3;2;1;0}),0)</f>
        <v>0</v>
      </c>
      <c r="AQ152" s="70"/>
      <c r="AR152" s="69">
        <f>IF(AQ152,LOOKUP(AQ152,{1;2;3;4;5;6;7;8;9;10;11;12;13;14;15;16;17;18;19;20;21},{30;25;21;18;16;15;14;13;12;11;10;9;8;7;6;5;4;3;2;1;0}),0)</f>
        <v>0</v>
      </c>
      <c r="AS152" s="70"/>
      <c r="AT152" s="69">
        <f>IF(AS152,LOOKUP(AS152,{1;2;3;4;5;6;7;8;9;10;11;12;13;14;15;16;17;18;19;20;21},{30;25;21;18;16;15;14;13;12;11;10;9;8;7;6;5;4;3;2;1;0}),0)</f>
        <v>0</v>
      </c>
      <c r="AU152" s="70"/>
      <c r="AV152" s="69">
        <f>IF(AU152,LOOKUP(AU152,{1;2;3;4;5;6;7;8;9;10;11;12;13;14;15;16;17;18;19;20;21},{30;25;21;18;16;15;14;13;12;11;10;9;8;7;6;5;4;3;2;1;0}),0)</f>
        <v>0</v>
      </c>
      <c r="AW152" s="70"/>
      <c r="AX152" s="74">
        <f>IF(AW152,LOOKUP(AW152,{1;2;3;4;5;6;7;8;9;10;11;12;13;14;15;16;17;18;19;20;21},{60;50;42;36;32;30;28;26;24;22;20;18;16;14;12;10;8;6;4;2;0}),0)</f>
        <v>0</v>
      </c>
      <c r="AY152" s="70"/>
      <c r="AZ152" s="71">
        <f>IF(AY152,LOOKUP(AY152,{1;2;3;4;5;6;7;8;9;10;11;12;13;14;15;16;17;18;19;20;21},{60;50;42;36;32;30;28;26;24;22;20;18;16;14;12;10;8;6;4;2;0}),0)</f>
        <v>0</v>
      </c>
      <c r="BA152" s="70"/>
      <c r="BB152" s="71">
        <f>IF(BA152,LOOKUP(BA152,{1;2;3;4;5;6;7;8;9;10;11;12;13;14;15;16;17;18;19;20;21},{60;50;42;36;32;30;28;26;24;22;20;18;16;14;12;10;8;6;4;2;0}),0)</f>
        <v>0</v>
      </c>
      <c r="BC152" s="109">
        <f t="shared" si="32"/>
        <v>0</v>
      </c>
    </row>
    <row r="153" spans="1:55" s="108" customFormat="1" ht="16" customHeight="1" x14ac:dyDescent="0.2">
      <c r="A153" s="57">
        <f t="shared" si="27"/>
        <v>120</v>
      </c>
      <c r="B153" s="58">
        <v>3535493</v>
      </c>
      <c r="C153" s="63" t="s">
        <v>573</v>
      </c>
      <c r="D153" s="125" t="s">
        <v>148</v>
      </c>
      <c r="E153" s="125" t="str">
        <f t="shared" si="28"/>
        <v>MadisonKEEFFE</v>
      </c>
      <c r="F153" s="126">
        <v>2017</v>
      </c>
      <c r="H153" s="63" t="str">
        <f t="shared" si="33"/>
        <v/>
      </c>
      <c r="I153" s="64">
        <f t="shared" si="29"/>
        <v>0</v>
      </c>
      <c r="J153" s="46">
        <f t="shared" si="30"/>
        <v>0</v>
      </c>
      <c r="K153" s="65">
        <f t="shared" si="31"/>
        <v>0</v>
      </c>
      <c r="M153" s="70"/>
      <c r="N153" s="67">
        <f>IF(M153,LOOKUP(M153,{1;2;3;4;5;6;7;8;9;10;11;12;13;14;15;16;17;18;19;20;21},{30;25;21;18;16;15;14;13;12;11;10;9;8;7;6;5;4;3;2;1;0}),0)</f>
        <v>0</v>
      </c>
      <c r="O153" s="70"/>
      <c r="P153" s="69">
        <f>IF(O153,LOOKUP(O153,{1;2;3;4;5;6;7;8;9;10;11;12;13;14;15;16;17;18;19;20;21},{30;25;21;18;16;15;14;13;12;11;10;9;8;7;6;5;4;3;2;1;0}),0)</f>
        <v>0</v>
      </c>
      <c r="Q153" s="70"/>
      <c r="R153" s="67">
        <f>IF(Q153,LOOKUP(Q153,{1;2;3;4;5;6;7;8;9;10;11;12;13;14;15;16;17;18;19;20;21},{30;25;21;18;16;15;14;13;12;11;10;9;8;7;6;5;4;3;2;1;0}),0)</f>
        <v>0</v>
      </c>
      <c r="S153" s="70"/>
      <c r="T153" s="69">
        <f>IF(S153,LOOKUP(S153,{1;2;3;4;5;6;7;8;9;10;11;12;13;14;15;16;17;18;19;20;21},{30;25;21;18;16;15;14;13;12;11;10;9;8;7;6;5;4;3;2;1;0}),0)</f>
        <v>0</v>
      </c>
      <c r="U153" s="70"/>
      <c r="V153" s="71">
        <f>IF(U153,LOOKUP(U153,{1;2;3;4;5;6;7;8;9;10;11;12;13;14;15;16;17;18;19;20;21},{60;50;42;36;32;30;28;26;24;22;20;18;16;14;12;10;8;6;4;2;0}),0)</f>
        <v>0</v>
      </c>
      <c r="W153" s="70"/>
      <c r="X153" s="67">
        <f>IF(W153,LOOKUP(W153,{1;2;3;4;5;6;7;8;9;10;11;12;13;14;15;16;17;18;19;20;21},{60;50;42;36;32;30;28;26;24;22;20;18;16;14;12;10;8;6;4;2;0}),0)</f>
        <v>0</v>
      </c>
      <c r="Y153" s="70"/>
      <c r="Z153" s="71">
        <f>IF(Y153,LOOKUP(Y153,{1;2;3;4;5;6;7;8;9;10;11;12;13;14;15;16;17;18;19;20;21},{60;50;42;36;32;30;28;26;24;22;20;18;16;14;12;10;8;6;4;2;0}),0)</f>
        <v>0</v>
      </c>
      <c r="AA153" s="70"/>
      <c r="AB153" s="67">
        <f>IF(AA153,LOOKUP(AA153,{1;2;3;4;5;6;7;8;9;10;11;12;13;14;15;16;17;18;19;20;21},{60;50;42;36;32;30;28;26;24;22;20;18;16;14;12;10;8;6;4;2;0}),0)</f>
        <v>0</v>
      </c>
      <c r="AC153" s="70"/>
      <c r="AD153" s="67">
        <f>IF(AC153,LOOKUP(AC153,{1;2;3;4;5;6;7;8;9;10;11;12;13;14;15;16;17;18;19;20;21},{30;25;21;18;16;15;14;13;12;11;10;9;8;7;6;5;4;3;2;1;0}),0)</f>
        <v>0</v>
      </c>
      <c r="AE153" s="70"/>
      <c r="AF153" s="69">
        <f>IF(AE153,LOOKUP(AE153,{1;2;3;4;5;6;7;8;9;10;11;12;13;14;15;16;17;18;19;20;21},{30;25;21;18;16;15;14;13;12;11;10;9;8;7;6;5;4;3;2;1;0}),0)</f>
        <v>0</v>
      </c>
      <c r="AG153" s="70"/>
      <c r="AH153" s="67">
        <f>IF(AG153,LOOKUP(AG153,{1;2;3;4;5;6;7;8;9;10;11;12;13;14;15;16;17;18;19;20;21},{30;25;21;18;16;15;14;13;12;11;10;9;8;7;6;5;4;3;2;1;0}),0)</f>
        <v>0</v>
      </c>
      <c r="AI153" s="70"/>
      <c r="AJ153" s="69">
        <f>IF(AI153,LOOKUP(AI153,{1;2;3;4;5;6;7;8;9;10;11;12;13;14;15;16;17;18;19;20;21},{30;25;21;18;16;15;14;13;12;11;10;9;8;7;6;5;4;3;2;1;0}),0)</f>
        <v>0</v>
      </c>
      <c r="AK153" s="70"/>
      <c r="AL153" s="69">
        <f>IF(AK153,LOOKUP(AK153,{1;2;3;4;5;6;7;8;9;10;11;12;13;14;15;16;17;18;19;20;21},{15;12.5;10.5;9;8;7.5;7;6.5;6;5.5;5;4.5;4;3.5;3;2.5;2;1.5;1;0.5;0}),0)</f>
        <v>0</v>
      </c>
      <c r="AM153" s="70"/>
      <c r="AN153" s="73">
        <f>IF(AM153,LOOKUP(AM153,{1;2;3;4;5;6;7;8;9;10;11;12;13;14;15;16;17;18;19;20;21},{15;12.5;10.5;9;8;7.5;7;6.5;6;5.5;5;4.5;4;3.5;3;2.5;2;1.5;1;0.5;0}),0)</f>
        <v>0</v>
      </c>
      <c r="AO153" s="70"/>
      <c r="AP153" s="67">
        <f>IF(AO153,LOOKUP(AO153,{1;2;3;4;5;6;7;8;9;10;11;12;13;14;15;16;17;18;19;20;21},{30;25;21;18;16;15;14;13;12;11;10;9;8;7;6;5;4;3;2;1;0}),0)</f>
        <v>0</v>
      </c>
      <c r="AQ153" s="70"/>
      <c r="AR153" s="69">
        <f>IF(AQ153,LOOKUP(AQ153,{1;2;3;4;5;6;7;8;9;10;11;12;13;14;15;16;17;18;19;20;21},{30;25;21;18;16;15;14;13;12;11;10;9;8;7;6;5;4;3;2;1;0}),0)</f>
        <v>0</v>
      </c>
      <c r="AS153" s="70"/>
      <c r="AT153" s="69">
        <f>IF(AS153,LOOKUP(AS153,{1;2;3;4;5;6;7;8;9;10;11;12;13;14;15;16;17;18;19;20;21},{30;25;21;18;16;15;14;13;12;11;10;9;8;7;6;5;4;3;2;1;0}),0)</f>
        <v>0</v>
      </c>
      <c r="AU153" s="70"/>
      <c r="AV153" s="69">
        <f>IF(AU153,LOOKUP(AU153,{1;2;3;4;5;6;7;8;9;10;11;12;13;14;15;16;17;18;19;20;21},{30;25;21;18;16;15;14;13;12;11;10;9;8;7;6;5;4;3;2;1;0}),0)</f>
        <v>0</v>
      </c>
      <c r="AW153" s="70"/>
      <c r="AX153" s="74">
        <f>IF(AW153,LOOKUP(AW153,{1;2;3;4;5;6;7;8;9;10;11;12;13;14;15;16;17;18;19;20;21},{60;50;42;36;32;30;28;26;24;22;20;18;16;14;12;10;8;6;4;2;0}),0)</f>
        <v>0</v>
      </c>
      <c r="AY153" s="70"/>
      <c r="AZ153" s="71">
        <f>IF(AY153,LOOKUP(AY153,{1;2;3;4;5;6;7;8;9;10;11;12;13;14;15;16;17;18;19;20;21},{60;50;42;36;32;30;28;26;24;22;20;18;16;14;12;10;8;6;4;2;0}),0)</f>
        <v>0</v>
      </c>
      <c r="BA153" s="70"/>
      <c r="BB153" s="71">
        <f>IF(BA153,LOOKUP(BA153,{1;2;3;4;5;6;7;8;9;10;11;12;13;14;15;16;17;18;19;20;21},{60;50;42;36;32;30;28;26;24;22;20;18;16;14;12;10;8;6;4;2;0}),0)</f>
        <v>0</v>
      </c>
      <c r="BC153" s="109">
        <f t="shared" si="32"/>
        <v>0</v>
      </c>
    </row>
    <row r="154" spans="1:55" s="108" customFormat="1" ht="16" customHeight="1" x14ac:dyDescent="0.2">
      <c r="A154" s="57">
        <f t="shared" si="27"/>
        <v>120</v>
      </c>
      <c r="B154" s="58">
        <v>3535526</v>
      </c>
      <c r="C154" s="63" t="s">
        <v>591</v>
      </c>
      <c r="D154" s="125" t="s">
        <v>592</v>
      </c>
      <c r="E154" s="125" t="str">
        <f t="shared" si="28"/>
        <v>StephanieKIRK</v>
      </c>
      <c r="F154" s="126">
        <v>2017</v>
      </c>
      <c r="G154" s="127"/>
      <c r="H154" s="63" t="str">
        <f t="shared" si="33"/>
        <v/>
      </c>
      <c r="I154" s="64">
        <f t="shared" si="29"/>
        <v>0</v>
      </c>
      <c r="J154" s="46">
        <f t="shared" si="30"/>
        <v>0</v>
      </c>
      <c r="K154" s="65">
        <f t="shared" si="31"/>
        <v>0</v>
      </c>
      <c r="M154" s="70"/>
      <c r="N154" s="67">
        <f>IF(M154,LOOKUP(M154,{1;2;3;4;5;6;7;8;9;10;11;12;13;14;15;16;17;18;19;20;21},{30;25;21;18;16;15;14;13;12;11;10;9;8;7;6;5;4;3;2;1;0}),0)</f>
        <v>0</v>
      </c>
      <c r="O154" s="70"/>
      <c r="P154" s="69">
        <f>IF(O154,LOOKUP(O154,{1;2;3;4;5;6;7;8;9;10;11;12;13;14;15;16;17;18;19;20;21},{30;25;21;18;16;15;14;13;12;11;10;9;8;7;6;5;4;3;2;1;0}),0)</f>
        <v>0</v>
      </c>
      <c r="Q154" s="70"/>
      <c r="R154" s="67">
        <f>IF(Q154,LOOKUP(Q154,{1;2;3;4;5;6;7;8;9;10;11;12;13;14;15;16;17;18;19;20;21},{30;25;21;18;16;15;14;13;12;11;10;9;8;7;6;5;4;3;2;1;0}),0)</f>
        <v>0</v>
      </c>
      <c r="S154" s="70"/>
      <c r="T154" s="69">
        <f>IF(S154,LOOKUP(S154,{1;2;3;4;5;6;7;8;9;10;11;12;13;14;15;16;17;18;19;20;21},{30;25;21;18;16;15;14;13;12;11;10;9;8;7;6;5;4;3;2;1;0}),0)</f>
        <v>0</v>
      </c>
      <c r="U154" s="70"/>
      <c r="V154" s="71">
        <f>IF(U154,LOOKUP(U154,{1;2;3;4;5;6;7;8;9;10;11;12;13;14;15;16;17;18;19;20;21},{60;50;42;36;32;30;28;26;24;22;20;18;16;14;12;10;8;6;4;2;0}),0)</f>
        <v>0</v>
      </c>
      <c r="W154" s="70"/>
      <c r="X154" s="67">
        <f>IF(W154,LOOKUP(W154,{1;2;3;4;5;6;7;8;9;10;11;12;13;14;15;16;17;18;19;20;21},{60;50;42;36;32;30;28;26;24;22;20;18;16;14;12;10;8;6;4;2;0}),0)</f>
        <v>0</v>
      </c>
      <c r="Y154" s="70"/>
      <c r="Z154" s="71">
        <f>IF(Y154,LOOKUP(Y154,{1;2;3;4;5;6;7;8;9;10;11;12;13;14;15;16;17;18;19;20;21},{60;50;42;36;32;30;28;26;24;22;20;18;16;14;12;10;8;6;4;2;0}),0)</f>
        <v>0</v>
      </c>
      <c r="AA154" s="70"/>
      <c r="AB154" s="67">
        <f>IF(AA154,LOOKUP(AA154,{1;2;3;4;5;6;7;8;9;10;11;12;13;14;15;16;17;18;19;20;21},{60;50;42;36;32;30;28;26;24;22;20;18;16;14;12;10;8;6;4;2;0}),0)</f>
        <v>0</v>
      </c>
      <c r="AC154" s="70"/>
      <c r="AD154" s="67">
        <f>IF(AC154,LOOKUP(AC154,{1;2;3;4;5;6;7;8;9;10;11;12;13;14;15;16;17;18;19;20;21},{30;25;21;18;16;15;14;13;12;11;10;9;8;7;6;5;4;3;2;1;0}),0)</f>
        <v>0</v>
      </c>
      <c r="AE154" s="70"/>
      <c r="AF154" s="69">
        <f>IF(AE154,LOOKUP(AE154,{1;2;3;4;5;6;7;8;9;10;11;12;13;14;15;16;17;18;19;20;21},{30;25;21;18;16;15;14;13;12;11;10;9;8;7;6;5;4;3;2;1;0}),0)</f>
        <v>0</v>
      </c>
      <c r="AG154" s="70"/>
      <c r="AH154" s="67">
        <f>IF(AG154,LOOKUP(AG154,{1;2;3;4;5;6;7;8;9;10;11;12;13;14;15;16;17;18;19;20;21},{30;25;21;18;16;15;14;13;12;11;10;9;8;7;6;5;4;3;2;1;0}),0)</f>
        <v>0</v>
      </c>
      <c r="AI154" s="70"/>
      <c r="AJ154" s="69">
        <f>IF(AI154,LOOKUP(AI154,{1;2;3;4;5;6;7;8;9;10;11;12;13;14;15;16;17;18;19;20;21},{30;25;21;18;16;15;14;13;12;11;10;9;8;7;6;5;4;3;2;1;0}),0)</f>
        <v>0</v>
      </c>
      <c r="AK154" s="70"/>
      <c r="AL154" s="69">
        <f>IF(AK154,LOOKUP(AK154,{1;2;3;4;5;6;7;8;9;10;11;12;13;14;15;16;17;18;19;20;21},{15;12.5;10.5;9;8;7.5;7;6.5;6;5.5;5;4.5;4;3.5;3;2.5;2;1.5;1;0.5;0}),0)</f>
        <v>0</v>
      </c>
      <c r="AM154" s="70"/>
      <c r="AN154" s="73">
        <f>IF(AM154,LOOKUP(AM154,{1;2;3;4;5;6;7;8;9;10;11;12;13;14;15;16;17;18;19;20;21},{15;12.5;10.5;9;8;7.5;7;6.5;6;5.5;5;4.5;4;3.5;3;2.5;2;1.5;1;0.5;0}),0)</f>
        <v>0</v>
      </c>
      <c r="AO154" s="70"/>
      <c r="AP154" s="67">
        <f>IF(AO154,LOOKUP(AO154,{1;2;3;4;5;6;7;8;9;10;11;12;13;14;15;16;17;18;19;20;21},{30;25;21;18;16;15;14;13;12;11;10;9;8;7;6;5;4;3;2;1;0}),0)</f>
        <v>0</v>
      </c>
      <c r="AQ154" s="70"/>
      <c r="AR154" s="69">
        <f>IF(AQ154,LOOKUP(AQ154,{1;2;3;4;5;6;7;8;9;10;11;12;13;14;15;16;17;18;19;20;21},{30;25;21;18;16;15;14;13;12;11;10;9;8;7;6;5;4;3;2;1;0}),0)</f>
        <v>0</v>
      </c>
      <c r="AS154" s="70"/>
      <c r="AT154" s="69">
        <f>IF(AS154,LOOKUP(AS154,{1;2;3;4;5;6;7;8;9;10;11;12;13;14;15;16;17;18;19;20;21},{30;25;21;18;16;15;14;13;12;11;10;9;8;7;6;5;4;3;2;1;0}),0)</f>
        <v>0</v>
      </c>
      <c r="AU154" s="70"/>
      <c r="AV154" s="69">
        <f>IF(AU154,LOOKUP(AU154,{1;2;3;4;5;6;7;8;9;10;11;12;13;14;15;16;17;18;19;20;21},{30;25;21;18;16;15;14;13;12;11;10;9;8;7;6;5;4;3;2;1;0}),0)</f>
        <v>0</v>
      </c>
      <c r="AW154" s="70"/>
      <c r="AX154" s="74">
        <f>IF(AW154,LOOKUP(AW154,{1;2;3;4;5;6;7;8;9;10;11;12;13;14;15;16;17;18;19;20;21},{60;50;42;36;32;30;28;26;24;22;20;18;16;14;12;10;8;6;4;2;0}),0)</f>
        <v>0</v>
      </c>
      <c r="AY154" s="70"/>
      <c r="AZ154" s="71">
        <f>IF(AY154,LOOKUP(AY154,{1;2;3;4;5;6;7;8;9;10;11;12;13;14;15;16;17;18;19;20;21},{60;50;42;36;32;30;28;26;24;22;20;18;16;14;12;10;8;6;4;2;0}),0)</f>
        <v>0</v>
      </c>
      <c r="BA154" s="70"/>
      <c r="BB154" s="71">
        <f>IF(BA154,LOOKUP(BA154,{1;2;3;4;5;6;7;8;9;10;11;12;13;14;15;16;17;18;19;20;21},{60;50;42;36;32;30;28;26;24;22;20;18;16;14;12;10;8;6;4;2;0}),0)</f>
        <v>0</v>
      </c>
      <c r="BC154" s="109">
        <f t="shared" si="32"/>
        <v>0</v>
      </c>
    </row>
    <row r="155" spans="1:55" s="108" customFormat="1" ht="16" customHeight="1" x14ac:dyDescent="0.2">
      <c r="A155" s="57">
        <f t="shared" si="27"/>
        <v>120</v>
      </c>
      <c r="B155" s="77"/>
      <c r="C155" s="139" t="s">
        <v>593</v>
      </c>
      <c r="D155" s="125" t="s">
        <v>594</v>
      </c>
      <c r="E155" s="125" t="str">
        <f t="shared" si="28"/>
        <v>JessieKNORI</v>
      </c>
      <c r="F155" s="126">
        <v>2017</v>
      </c>
      <c r="G155" s="127"/>
      <c r="H155" s="77"/>
      <c r="I155" s="64">
        <f t="shared" si="29"/>
        <v>0</v>
      </c>
      <c r="J155" s="46">
        <f t="shared" si="30"/>
        <v>0</v>
      </c>
      <c r="K155" s="65">
        <f t="shared" si="31"/>
        <v>0</v>
      </c>
      <c r="M155" s="70"/>
      <c r="N155" s="67">
        <f>IF(M155,LOOKUP(M155,{1;2;3;4;5;6;7;8;9;10;11;12;13;14;15;16;17;18;19;20;21},{30;25;21;18;16;15;14;13;12;11;10;9;8;7;6;5;4;3;2;1;0}),0)</f>
        <v>0</v>
      </c>
      <c r="O155" s="70"/>
      <c r="P155" s="69">
        <f>IF(O155,LOOKUP(O155,{1;2;3;4;5;6;7;8;9;10;11;12;13;14;15;16;17;18;19;20;21},{30;25;21;18;16;15;14;13;12;11;10;9;8;7;6;5;4;3;2;1;0}),0)</f>
        <v>0</v>
      </c>
      <c r="Q155" s="70"/>
      <c r="R155" s="67">
        <f>IF(Q155,LOOKUP(Q155,{1;2;3;4;5;6;7;8;9;10;11;12;13;14;15;16;17;18;19;20;21},{30;25;21;18;16;15;14;13;12;11;10;9;8;7;6;5;4;3;2;1;0}),0)</f>
        <v>0</v>
      </c>
      <c r="S155" s="70"/>
      <c r="T155" s="69">
        <f>IF(S155,LOOKUP(S155,{1;2;3;4;5;6;7;8;9;10;11;12;13;14;15;16;17;18;19;20;21},{30;25;21;18;16;15;14;13;12;11;10;9;8;7;6;5;4;3;2;1;0}),0)</f>
        <v>0</v>
      </c>
      <c r="U155" s="70"/>
      <c r="V155" s="71">
        <f>IF(U155,LOOKUP(U155,{1;2;3;4;5;6;7;8;9;10;11;12;13;14;15;16;17;18;19;20;21},{60;50;42;36;32;30;28;26;24;22;20;18;16;14;12;10;8;6;4;2;0}),0)</f>
        <v>0</v>
      </c>
      <c r="W155" s="70"/>
      <c r="X155" s="67">
        <f>IF(W155,LOOKUP(W155,{1;2;3;4;5;6;7;8;9;10;11;12;13;14;15;16;17;18;19;20;21},{60;50;42;36;32;30;28;26;24;22;20;18;16;14;12;10;8;6;4;2;0}),0)</f>
        <v>0</v>
      </c>
      <c r="Y155" s="70"/>
      <c r="Z155" s="71">
        <f>IF(Y155,LOOKUP(Y155,{1;2;3;4;5;6;7;8;9;10;11;12;13;14;15;16;17;18;19;20;21},{60;50;42;36;32;30;28;26;24;22;20;18;16;14;12;10;8;6;4;2;0}),0)</f>
        <v>0</v>
      </c>
      <c r="AA155" s="70"/>
      <c r="AB155" s="67">
        <f>IF(AA155,LOOKUP(AA155,{1;2;3;4;5;6;7;8;9;10;11;12;13;14;15;16;17;18;19;20;21},{60;50;42;36;32;30;28;26;24;22;20;18;16;14;12;10;8;6;4;2;0}),0)</f>
        <v>0</v>
      </c>
      <c r="AC155" s="70"/>
      <c r="AD155" s="67">
        <f>IF(AC155,LOOKUP(AC155,{1;2;3;4;5;6;7;8;9;10;11;12;13;14;15;16;17;18;19;20;21},{30;25;21;18;16;15;14;13;12;11;10;9;8;7;6;5;4;3;2;1;0}),0)</f>
        <v>0</v>
      </c>
      <c r="AE155" s="70"/>
      <c r="AF155" s="69">
        <f>IF(AE155,LOOKUP(AE155,{1;2;3;4;5;6;7;8;9;10;11;12;13;14;15;16;17;18;19;20;21},{30;25;21;18;16;15;14;13;12;11;10;9;8;7;6;5;4;3;2;1;0}),0)</f>
        <v>0</v>
      </c>
      <c r="AG155" s="70"/>
      <c r="AH155" s="67">
        <f>IF(AG155,LOOKUP(AG155,{1;2;3;4;5;6;7;8;9;10;11;12;13;14;15;16;17;18;19;20;21},{30;25;21;18;16;15;14;13;12;11;10;9;8;7;6;5;4;3;2;1;0}),0)</f>
        <v>0</v>
      </c>
      <c r="AI155" s="70"/>
      <c r="AJ155" s="69">
        <f>IF(AI155,LOOKUP(AI155,{1;2;3;4;5;6;7;8;9;10;11;12;13;14;15;16;17;18;19;20;21},{30;25;21;18;16;15;14;13;12;11;10;9;8;7;6;5;4;3;2;1;0}),0)</f>
        <v>0</v>
      </c>
      <c r="AK155" s="70"/>
      <c r="AL155" s="69">
        <f>IF(AK155,LOOKUP(AK155,{1;2;3;4;5;6;7;8;9;10;11;12;13;14;15;16;17;18;19;20;21},{15;12.5;10.5;9;8;7.5;7;6.5;6;5.5;5;4.5;4;3.5;3;2.5;2;1.5;1;0.5;0}),0)</f>
        <v>0</v>
      </c>
      <c r="AM155" s="70"/>
      <c r="AN155" s="73">
        <f>IF(AM155,LOOKUP(AM155,{1;2;3;4;5;6;7;8;9;10;11;12;13;14;15;16;17;18;19;20;21},{15;12.5;10.5;9;8;7.5;7;6.5;6;5.5;5;4.5;4;3.5;3;2.5;2;1.5;1;0.5;0}),0)</f>
        <v>0</v>
      </c>
      <c r="AO155" s="70"/>
      <c r="AP155" s="67">
        <f>IF(AO155,LOOKUP(AO155,{1;2;3;4;5;6;7;8;9;10;11;12;13;14;15;16;17;18;19;20;21},{30;25;21;18;16;15;14;13;12;11;10;9;8;7;6;5;4;3;2;1;0}),0)</f>
        <v>0</v>
      </c>
      <c r="AQ155" s="70"/>
      <c r="AR155" s="69">
        <f>IF(AQ155,LOOKUP(AQ155,{1;2;3;4;5;6;7;8;9;10;11;12;13;14;15;16;17;18;19;20;21},{30;25;21;18;16;15;14;13;12;11;10;9;8;7;6;5;4;3;2;1;0}),0)</f>
        <v>0</v>
      </c>
      <c r="AS155" s="70"/>
      <c r="AT155" s="69">
        <f>IF(AS155,LOOKUP(AS155,{1;2;3;4;5;6;7;8;9;10;11;12;13;14;15;16;17;18;19;20;21},{30;25;21;18;16;15;14;13;12;11;10;9;8;7;6;5;4;3;2;1;0}),0)</f>
        <v>0</v>
      </c>
      <c r="AU155" s="70"/>
      <c r="AV155" s="69">
        <f>IF(AU155,LOOKUP(AU155,{1;2;3;4;5;6;7;8;9;10;11;12;13;14;15;16;17;18;19;20;21},{30;25;21;18;16;15;14;13;12;11;10;9;8;7;6;5;4;3;2;1;0}),0)</f>
        <v>0</v>
      </c>
      <c r="AW155" s="70"/>
      <c r="AX155" s="74">
        <f>IF(AW155,LOOKUP(AW155,{1;2;3;4;5;6;7;8;9;10;11;12;13;14;15;16;17;18;19;20;21},{60;50;42;36;32;30;28;26;24;22;20;18;16;14;12;10;8;6;4;2;0}),0)</f>
        <v>0</v>
      </c>
      <c r="AY155" s="70"/>
      <c r="AZ155" s="71">
        <f>IF(AY155,LOOKUP(AY155,{1;2;3;4;5;6;7;8;9;10;11;12;13;14;15;16;17;18;19;20;21},{60;50;42;36;32;30;28;26;24;22;20;18;16;14;12;10;8;6;4;2;0}),0)</f>
        <v>0</v>
      </c>
      <c r="BA155" s="70"/>
      <c r="BB155" s="71">
        <f>IF(BA155,LOOKUP(BA155,{1;2;3;4;5;6;7;8;9;10;11;12;13;14;15;16;17;18;19;20;21},{60;50;42;36;32;30;28;26;24;22;20;18;16;14;12;10;8;6;4;2;0}),0)</f>
        <v>0</v>
      </c>
      <c r="BC155" s="109">
        <f t="shared" si="32"/>
        <v>0</v>
      </c>
    </row>
    <row r="156" spans="1:55" s="108" customFormat="1" ht="16" customHeight="1" x14ac:dyDescent="0.2">
      <c r="A156" s="130">
        <f t="shared" si="27"/>
        <v>120</v>
      </c>
      <c r="B156" s="127">
        <v>3105143</v>
      </c>
      <c r="C156" s="63" t="s">
        <v>449</v>
      </c>
      <c r="D156" s="125" t="s">
        <v>595</v>
      </c>
      <c r="E156" s="125" t="str">
        <f t="shared" si="28"/>
        <v>AndreaLEE</v>
      </c>
      <c r="F156" s="126">
        <v>2017</v>
      </c>
      <c r="H156" s="133" t="str">
        <f t="shared" ref="H156:H162" si="34">IF(ISBLANK(G156),"",IF(G156&gt;1994.9,"U23","SR"))</f>
        <v/>
      </c>
      <c r="I156" s="64">
        <f t="shared" si="29"/>
        <v>0</v>
      </c>
      <c r="J156" s="46">
        <f t="shared" si="30"/>
        <v>0</v>
      </c>
      <c r="K156" s="65">
        <f t="shared" si="31"/>
        <v>0</v>
      </c>
      <c r="M156" s="70"/>
      <c r="N156" s="67">
        <f>IF(M156,LOOKUP(M156,{1;2;3;4;5;6;7;8;9;10;11;12;13;14;15;16;17;18;19;20;21},{30;25;21;18;16;15;14;13;12;11;10;9;8;7;6;5;4;3;2;1;0}),0)</f>
        <v>0</v>
      </c>
      <c r="O156" s="70"/>
      <c r="P156" s="69">
        <f>IF(O156,LOOKUP(O156,{1;2;3;4;5;6;7;8;9;10;11;12;13;14;15;16;17;18;19;20;21},{30;25;21;18;16;15;14;13;12;11;10;9;8;7;6;5;4;3;2;1;0}),0)</f>
        <v>0</v>
      </c>
      <c r="Q156" s="70"/>
      <c r="R156" s="67">
        <f>IF(Q156,LOOKUP(Q156,{1;2;3;4;5;6;7;8;9;10;11;12;13;14;15;16;17;18;19;20;21},{30;25;21;18;16;15;14;13;12;11;10;9;8;7;6;5;4;3;2;1;0}),0)</f>
        <v>0</v>
      </c>
      <c r="S156" s="70"/>
      <c r="T156" s="69">
        <f>IF(S156,LOOKUP(S156,{1;2;3;4;5;6;7;8;9;10;11;12;13;14;15;16;17;18;19;20;21},{30;25;21;18;16;15;14;13;12;11;10;9;8;7;6;5;4;3;2;1;0}),0)</f>
        <v>0</v>
      </c>
      <c r="U156" s="70"/>
      <c r="V156" s="71">
        <f>IF(U156,LOOKUP(U156,{1;2;3;4;5;6;7;8;9;10;11;12;13;14;15;16;17;18;19;20;21},{60;50;42;36;32;30;28;26;24;22;20;18;16;14;12;10;8;6;4;2;0}),0)</f>
        <v>0</v>
      </c>
      <c r="W156" s="70"/>
      <c r="X156" s="67">
        <f>IF(W156,LOOKUP(W156,{1;2;3;4;5;6;7;8;9;10;11;12;13;14;15;16;17;18;19;20;21},{60;50;42;36;32;30;28;26;24;22;20;18;16;14;12;10;8;6;4;2;0}),0)</f>
        <v>0</v>
      </c>
      <c r="Y156" s="70"/>
      <c r="Z156" s="71">
        <f>IF(Y156,LOOKUP(Y156,{1;2;3;4;5;6;7;8;9;10;11;12;13;14;15;16;17;18;19;20;21},{60;50;42;36;32;30;28;26;24;22;20;18;16;14;12;10;8;6;4;2;0}),0)</f>
        <v>0</v>
      </c>
      <c r="AA156" s="70"/>
      <c r="AB156" s="67">
        <f>IF(AA156,LOOKUP(AA156,{1;2;3;4;5;6;7;8;9;10;11;12;13;14;15;16;17;18;19;20;21},{60;50;42;36;32;30;28;26;24;22;20;18;16;14;12;10;8;6;4;2;0}),0)</f>
        <v>0</v>
      </c>
      <c r="AC156" s="70"/>
      <c r="AD156" s="67">
        <f>IF(AC156,LOOKUP(AC156,{1;2;3;4;5;6;7;8;9;10;11;12;13;14;15;16;17;18;19;20;21},{30;25;21;18;16;15;14;13;12;11;10;9;8;7;6;5;4;3;2;1;0}),0)</f>
        <v>0</v>
      </c>
      <c r="AE156" s="70"/>
      <c r="AF156" s="69">
        <f>IF(AE156,LOOKUP(AE156,{1;2;3;4;5;6;7;8;9;10;11;12;13;14;15;16;17;18;19;20;21},{30;25;21;18;16;15;14;13;12;11;10;9;8;7;6;5;4;3;2;1;0}),0)</f>
        <v>0</v>
      </c>
      <c r="AG156" s="70"/>
      <c r="AH156" s="67">
        <f>IF(AG156,LOOKUP(AG156,{1;2;3;4;5;6;7;8;9;10;11;12;13;14;15;16;17;18;19;20;21},{30;25;21;18;16;15;14;13;12;11;10;9;8;7;6;5;4;3;2;1;0}),0)</f>
        <v>0</v>
      </c>
      <c r="AI156" s="70"/>
      <c r="AJ156" s="69">
        <f>IF(AI156,LOOKUP(AI156,{1;2;3;4;5;6;7;8;9;10;11;12;13;14;15;16;17;18;19;20;21},{30;25;21;18;16;15;14;13;12;11;10;9;8;7;6;5;4;3;2;1;0}),0)</f>
        <v>0</v>
      </c>
      <c r="AK156" s="70"/>
      <c r="AL156" s="69">
        <f>IF(AK156,LOOKUP(AK156,{1;2;3;4;5;6;7;8;9;10;11;12;13;14;15;16;17;18;19;20;21},{15;12.5;10.5;9;8;7.5;7;6.5;6;5.5;5;4.5;4;3.5;3;2.5;2;1.5;1;0.5;0}),0)</f>
        <v>0</v>
      </c>
      <c r="AM156" s="70"/>
      <c r="AN156" s="73">
        <f>IF(AM156,LOOKUP(AM156,{1;2;3;4;5;6;7;8;9;10;11;12;13;14;15;16;17;18;19;20;21},{15;12.5;10.5;9;8;7.5;7;6.5;6;5.5;5;4.5;4;3.5;3;2.5;2;1.5;1;0.5;0}),0)</f>
        <v>0</v>
      </c>
      <c r="AO156" s="70"/>
      <c r="AP156" s="67">
        <f>IF(AO156,LOOKUP(AO156,{1;2;3;4;5;6;7;8;9;10;11;12;13;14;15;16;17;18;19;20;21},{30;25;21;18;16;15;14;13;12;11;10;9;8;7;6;5;4;3;2;1;0}),0)</f>
        <v>0</v>
      </c>
      <c r="AQ156" s="70"/>
      <c r="AR156" s="69">
        <f>IF(AQ156,LOOKUP(AQ156,{1;2;3;4;5;6;7;8;9;10;11;12;13;14;15;16;17;18;19;20;21},{30;25;21;18;16;15;14;13;12;11;10;9;8;7;6;5;4;3;2;1;0}),0)</f>
        <v>0</v>
      </c>
      <c r="AS156" s="70"/>
      <c r="AT156" s="69">
        <f>IF(AS156,LOOKUP(AS156,{1;2;3;4;5;6;7;8;9;10;11;12;13;14;15;16;17;18;19;20;21},{30;25;21;18;16;15;14;13;12;11;10;9;8;7;6;5;4;3;2;1;0}),0)</f>
        <v>0</v>
      </c>
      <c r="AU156" s="70"/>
      <c r="AV156" s="69">
        <f>IF(AU156,LOOKUP(AU156,{1;2;3;4;5;6;7;8;9;10;11;12;13;14;15;16;17;18;19;20;21},{30;25;21;18;16;15;14;13;12;11;10;9;8;7;6;5;4;3;2;1;0}),0)</f>
        <v>0</v>
      </c>
      <c r="AW156" s="70"/>
      <c r="AX156" s="74">
        <f>IF(AW156,LOOKUP(AW156,{1;2;3;4;5;6;7;8;9;10;11;12;13;14;15;16;17;18;19;20;21},{60;50;42;36;32;30;28;26;24;22;20;18;16;14;12;10;8;6;4;2;0}),0)</f>
        <v>0</v>
      </c>
      <c r="AY156" s="70"/>
      <c r="AZ156" s="71">
        <f>IF(AY156,LOOKUP(AY156,{1;2;3;4;5;6;7;8;9;10;11;12;13;14;15;16;17;18;19;20;21},{60;50;42;36;32;30;28;26;24;22;20;18;16;14;12;10;8;6;4;2;0}),0)</f>
        <v>0</v>
      </c>
      <c r="BA156" s="70"/>
      <c r="BB156" s="71">
        <f>IF(BA156,LOOKUP(BA156,{1;2;3;4;5;6;7;8;9;10;11;12;13;14;15;16;17;18;19;20;21},{60;50;42;36;32;30;28;26;24;22;20;18;16;14;12;10;8;6;4;2;0}),0)</f>
        <v>0</v>
      </c>
      <c r="BC156" s="109">
        <f t="shared" si="32"/>
        <v>0</v>
      </c>
    </row>
    <row r="157" spans="1:55" s="108" customFormat="1" ht="16" customHeight="1" x14ac:dyDescent="0.2">
      <c r="A157" s="57">
        <f t="shared" si="27"/>
        <v>120</v>
      </c>
      <c r="C157" s="63" t="s">
        <v>596</v>
      </c>
      <c r="D157" s="63" t="s">
        <v>597</v>
      </c>
      <c r="E157" s="125" t="str">
        <f t="shared" si="28"/>
        <v>QuinnLEHMKUHL</v>
      </c>
      <c r="F157" s="62">
        <v>2017</v>
      </c>
      <c r="H157" s="117" t="str">
        <f t="shared" si="34"/>
        <v/>
      </c>
      <c r="I157" s="64">
        <f t="shared" si="29"/>
        <v>0</v>
      </c>
      <c r="J157" s="46">
        <f t="shared" si="30"/>
        <v>0</v>
      </c>
      <c r="K157" s="65">
        <f t="shared" si="31"/>
        <v>0</v>
      </c>
      <c r="M157" s="70"/>
      <c r="N157" s="67">
        <f>IF(M157,LOOKUP(M157,{1;2;3;4;5;6;7;8;9;10;11;12;13;14;15;16;17;18;19;20;21},{30;25;21;18;16;15;14;13;12;11;10;9;8;7;6;5;4;3;2;1;0}),0)</f>
        <v>0</v>
      </c>
      <c r="O157" s="70"/>
      <c r="P157" s="69">
        <f>IF(O157,LOOKUP(O157,{1;2;3;4;5;6;7;8;9;10;11;12;13;14;15;16;17;18;19;20;21},{30;25;21;18;16;15;14;13;12;11;10;9;8;7;6;5;4;3;2;1;0}),0)</f>
        <v>0</v>
      </c>
      <c r="Q157" s="70"/>
      <c r="R157" s="67">
        <f>IF(Q157,LOOKUP(Q157,{1;2;3;4;5;6;7;8;9;10;11;12;13;14;15;16;17;18;19;20;21},{30;25;21;18;16;15;14;13;12;11;10;9;8;7;6;5;4;3;2;1;0}),0)</f>
        <v>0</v>
      </c>
      <c r="S157" s="70"/>
      <c r="T157" s="69">
        <f>IF(S157,LOOKUP(S157,{1;2;3;4;5;6;7;8;9;10;11;12;13;14;15;16;17;18;19;20;21},{30;25;21;18;16;15;14;13;12;11;10;9;8;7;6;5;4;3;2;1;0}),0)</f>
        <v>0</v>
      </c>
      <c r="U157" s="70"/>
      <c r="V157" s="71">
        <f>IF(U157,LOOKUP(U157,{1;2;3;4;5;6;7;8;9;10;11;12;13;14;15;16;17;18;19;20;21},{60;50;42;36;32;30;28;26;24;22;20;18;16;14;12;10;8;6;4;2;0}),0)</f>
        <v>0</v>
      </c>
      <c r="W157" s="70"/>
      <c r="X157" s="67">
        <f>IF(W157,LOOKUP(W157,{1;2;3;4;5;6;7;8;9;10;11;12;13;14;15;16;17;18;19;20;21},{60;50;42;36;32;30;28;26;24;22;20;18;16;14;12;10;8;6;4;2;0}),0)</f>
        <v>0</v>
      </c>
      <c r="Y157" s="70"/>
      <c r="Z157" s="71">
        <f>IF(Y157,LOOKUP(Y157,{1;2;3;4;5;6;7;8;9;10;11;12;13;14;15;16;17;18;19;20;21},{60;50;42;36;32;30;28;26;24;22;20;18;16;14;12;10;8;6;4;2;0}),0)</f>
        <v>0</v>
      </c>
      <c r="AA157" s="70"/>
      <c r="AB157" s="67">
        <f>IF(AA157,LOOKUP(AA157,{1;2;3;4;5;6;7;8;9;10;11;12;13;14;15;16;17;18;19;20;21},{60;50;42;36;32;30;28;26;24;22;20;18;16;14;12;10;8;6;4;2;0}),0)</f>
        <v>0</v>
      </c>
      <c r="AC157" s="70"/>
      <c r="AD157" s="67">
        <f>IF(AC157,LOOKUP(AC157,{1;2;3;4;5;6;7;8;9;10;11;12;13;14;15;16;17;18;19;20;21},{30;25;21;18;16;15;14;13;12;11;10;9;8;7;6;5;4;3;2;1;0}),0)</f>
        <v>0</v>
      </c>
      <c r="AE157" s="70"/>
      <c r="AF157" s="69">
        <f>IF(AE157,LOOKUP(AE157,{1;2;3;4;5;6;7;8;9;10;11;12;13;14;15;16;17;18;19;20;21},{30;25;21;18;16;15;14;13;12;11;10;9;8;7;6;5;4;3;2;1;0}),0)</f>
        <v>0</v>
      </c>
      <c r="AG157" s="70"/>
      <c r="AH157" s="67">
        <f>IF(AG157,LOOKUP(AG157,{1;2;3;4;5;6;7;8;9;10;11;12;13;14;15;16;17;18;19;20;21},{30;25;21;18;16;15;14;13;12;11;10;9;8;7;6;5;4;3;2;1;0}),0)</f>
        <v>0</v>
      </c>
      <c r="AI157" s="70"/>
      <c r="AJ157" s="69">
        <f>IF(AI157,LOOKUP(AI157,{1;2;3;4;5;6;7;8;9;10;11;12;13;14;15;16;17;18;19;20;21},{30;25;21;18;16;15;14;13;12;11;10;9;8;7;6;5;4;3;2;1;0}),0)</f>
        <v>0</v>
      </c>
      <c r="AK157" s="70"/>
      <c r="AL157" s="69">
        <f>IF(AK157,LOOKUP(AK157,{1;2;3;4;5;6;7;8;9;10;11;12;13;14;15;16;17;18;19;20;21},{15;12.5;10.5;9;8;7.5;7;6.5;6;5.5;5;4.5;4;3.5;3;2.5;2;1.5;1;0.5;0}),0)</f>
        <v>0</v>
      </c>
      <c r="AM157" s="70"/>
      <c r="AN157" s="73">
        <f>IF(AM157,LOOKUP(AM157,{1;2;3;4;5;6;7;8;9;10;11;12;13;14;15;16;17;18;19;20;21},{15;12.5;10.5;9;8;7.5;7;6.5;6;5.5;5;4.5;4;3.5;3;2.5;2;1.5;1;0.5;0}),0)</f>
        <v>0</v>
      </c>
      <c r="AO157" s="70"/>
      <c r="AP157" s="67">
        <f>IF(AO157,LOOKUP(AO157,{1;2;3;4;5;6;7;8;9;10;11;12;13;14;15;16;17;18;19;20;21},{30;25;21;18;16;15;14;13;12;11;10;9;8;7;6;5;4;3;2;1;0}),0)</f>
        <v>0</v>
      </c>
      <c r="AQ157" s="70"/>
      <c r="AR157" s="69">
        <f>IF(AQ157,LOOKUP(AQ157,{1;2;3;4;5;6;7;8;9;10;11;12;13;14;15;16;17;18;19;20;21},{30;25;21;18;16;15;14;13;12;11;10;9;8;7;6;5;4;3;2;1;0}),0)</f>
        <v>0</v>
      </c>
      <c r="AS157" s="70"/>
      <c r="AT157" s="69">
        <f>IF(AS157,LOOKUP(AS157,{1;2;3;4;5;6;7;8;9;10;11;12;13;14;15;16;17;18;19;20;21},{30;25;21;18;16;15;14;13;12;11;10;9;8;7;6;5;4;3;2;1;0}),0)</f>
        <v>0</v>
      </c>
      <c r="AU157" s="70"/>
      <c r="AV157" s="69">
        <f>IF(AU157,LOOKUP(AU157,{1;2;3;4;5;6;7;8;9;10;11;12;13;14;15;16;17;18;19;20;21},{30;25;21;18;16;15;14;13;12;11;10;9;8;7;6;5;4;3;2;1;0}),0)</f>
        <v>0</v>
      </c>
      <c r="AW157" s="70"/>
      <c r="AX157" s="74">
        <f>IF(AW157,LOOKUP(AW157,{1;2;3;4;5;6;7;8;9;10;11;12;13;14;15;16;17;18;19;20;21},{60;50;42;36;32;30;28;26;24;22;20;18;16;14;12;10;8;6;4;2;0}),0)</f>
        <v>0</v>
      </c>
      <c r="AY157" s="70"/>
      <c r="AZ157" s="71">
        <f>IF(AY157,LOOKUP(AY157,{1;2;3;4;5;6;7;8;9;10;11;12;13;14;15;16;17;18;19;20;21},{60;50;42;36;32;30;28;26;24;22;20;18;16;14;12;10;8;6;4;2;0}),0)</f>
        <v>0</v>
      </c>
      <c r="BA157" s="70"/>
      <c r="BB157" s="71">
        <f>IF(BA157,LOOKUP(BA157,{1;2;3;4;5;6;7;8;9;10;11;12;13;14;15;16;17;18;19;20;21},{60;50;42;36;32;30;28;26;24;22;20;18;16;14;12;10;8;6;4;2;0}),0)</f>
        <v>0</v>
      </c>
      <c r="BC157" s="109">
        <f t="shared" si="32"/>
        <v>0</v>
      </c>
    </row>
    <row r="158" spans="1:55" s="108" customFormat="1" ht="16" customHeight="1" x14ac:dyDescent="0.2">
      <c r="A158" s="57">
        <f t="shared" si="27"/>
        <v>120</v>
      </c>
      <c r="B158" s="108">
        <v>3535405</v>
      </c>
      <c r="C158" s="63" t="s">
        <v>427</v>
      </c>
      <c r="D158" s="63" t="s">
        <v>598</v>
      </c>
      <c r="E158" s="125" t="str">
        <f t="shared" si="28"/>
        <v>SarahMAX</v>
      </c>
      <c r="F158" s="62">
        <v>2017</v>
      </c>
      <c r="H158" s="117" t="str">
        <f t="shared" si="34"/>
        <v/>
      </c>
      <c r="I158" s="64">
        <f t="shared" si="29"/>
        <v>0</v>
      </c>
      <c r="J158" s="46">
        <f t="shared" si="30"/>
        <v>0</v>
      </c>
      <c r="K158" s="65">
        <f t="shared" si="31"/>
        <v>0</v>
      </c>
      <c r="M158" s="70"/>
      <c r="N158" s="67">
        <f>IF(M158,LOOKUP(M158,{1;2;3;4;5;6;7;8;9;10;11;12;13;14;15;16;17;18;19;20;21},{30;25;21;18;16;15;14;13;12;11;10;9;8;7;6;5;4;3;2;1;0}),0)</f>
        <v>0</v>
      </c>
      <c r="O158" s="70"/>
      <c r="P158" s="69">
        <f>IF(O158,LOOKUP(O158,{1;2;3;4;5;6;7;8;9;10;11;12;13;14;15;16;17;18;19;20;21},{30;25;21;18;16;15;14;13;12;11;10;9;8;7;6;5;4;3;2;1;0}),0)</f>
        <v>0</v>
      </c>
      <c r="Q158" s="70"/>
      <c r="R158" s="67">
        <f>IF(Q158,LOOKUP(Q158,{1;2;3;4;5;6;7;8;9;10;11;12;13;14;15;16;17;18;19;20;21},{30;25;21;18;16;15;14;13;12;11;10;9;8;7;6;5;4;3;2;1;0}),0)</f>
        <v>0</v>
      </c>
      <c r="S158" s="70"/>
      <c r="T158" s="69">
        <f>IF(S158,LOOKUP(S158,{1;2;3;4;5;6;7;8;9;10;11;12;13;14;15;16;17;18;19;20;21},{30;25;21;18;16;15;14;13;12;11;10;9;8;7;6;5;4;3;2;1;0}),0)</f>
        <v>0</v>
      </c>
      <c r="U158" s="70"/>
      <c r="V158" s="71">
        <f>IF(U158,LOOKUP(U158,{1;2;3;4;5;6;7;8;9;10;11;12;13;14;15;16;17;18;19;20;21},{60;50;42;36;32;30;28;26;24;22;20;18;16;14;12;10;8;6;4;2;0}),0)</f>
        <v>0</v>
      </c>
      <c r="W158" s="70"/>
      <c r="X158" s="67">
        <f>IF(W158,LOOKUP(W158,{1;2;3;4;5;6;7;8;9;10;11;12;13;14;15;16;17;18;19;20;21},{60;50;42;36;32;30;28;26;24;22;20;18;16;14;12;10;8;6;4;2;0}),0)</f>
        <v>0</v>
      </c>
      <c r="Y158" s="70"/>
      <c r="Z158" s="71">
        <f>IF(Y158,LOOKUP(Y158,{1;2;3;4;5;6;7;8;9;10;11;12;13;14;15;16;17;18;19;20;21},{60;50;42;36;32;30;28;26;24;22;20;18;16;14;12;10;8;6;4;2;0}),0)</f>
        <v>0</v>
      </c>
      <c r="AA158" s="70"/>
      <c r="AB158" s="67">
        <f>IF(AA158,LOOKUP(AA158,{1;2;3;4;5;6;7;8;9;10;11;12;13;14;15;16;17;18;19;20;21},{60;50;42;36;32;30;28;26;24;22;20;18;16;14;12;10;8;6;4;2;0}),0)</f>
        <v>0</v>
      </c>
      <c r="AC158" s="70"/>
      <c r="AD158" s="67">
        <f>IF(AC158,LOOKUP(AC158,{1;2;3;4;5;6;7;8;9;10;11;12;13;14;15;16;17;18;19;20;21},{30;25;21;18;16;15;14;13;12;11;10;9;8;7;6;5;4;3;2;1;0}),0)</f>
        <v>0</v>
      </c>
      <c r="AE158" s="70"/>
      <c r="AF158" s="69">
        <f>IF(AE158,LOOKUP(AE158,{1;2;3;4;5;6;7;8;9;10;11;12;13;14;15;16;17;18;19;20;21},{30;25;21;18;16;15;14;13;12;11;10;9;8;7;6;5;4;3;2;1;0}),0)</f>
        <v>0</v>
      </c>
      <c r="AG158" s="70"/>
      <c r="AH158" s="67">
        <f>IF(AG158,LOOKUP(AG158,{1;2;3;4;5;6;7;8;9;10;11;12;13;14;15;16;17;18;19;20;21},{30;25;21;18;16;15;14;13;12;11;10;9;8;7;6;5;4;3;2;1;0}),0)</f>
        <v>0</v>
      </c>
      <c r="AI158" s="70"/>
      <c r="AJ158" s="69">
        <f>IF(AI158,LOOKUP(AI158,{1;2;3;4;5;6;7;8;9;10;11;12;13;14;15;16;17;18;19;20;21},{30;25;21;18;16;15;14;13;12;11;10;9;8;7;6;5;4;3;2;1;0}),0)</f>
        <v>0</v>
      </c>
      <c r="AK158" s="70"/>
      <c r="AL158" s="69">
        <f>IF(AK158,LOOKUP(AK158,{1;2;3;4;5;6;7;8;9;10;11;12;13;14;15;16;17;18;19;20;21},{15;12.5;10.5;9;8;7.5;7;6.5;6;5.5;5;4.5;4;3.5;3;2.5;2;1.5;1;0.5;0}),0)</f>
        <v>0</v>
      </c>
      <c r="AM158" s="70"/>
      <c r="AN158" s="73">
        <f>IF(AM158,LOOKUP(AM158,{1;2;3;4;5;6;7;8;9;10;11;12;13;14;15;16;17;18;19;20;21},{15;12.5;10.5;9;8;7.5;7;6.5;6;5.5;5;4.5;4;3.5;3;2.5;2;1.5;1;0.5;0}),0)</f>
        <v>0</v>
      </c>
      <c r="AO158" s="70"/>
      <c r="AP158" s="67">
        <f>IF(AO158,LOOKUP(AO158,{1;2;3;4;5;6;7;8;9;10;11;12;13;14;15;16;17;18;19;20;21},{30;25;21;18;16;15;14;13;12;11;10;9;8;7;6;5;4;3;2;1;0}),0)</f>
        <v>0</v>
      </c>
      <c r="AQ158" s="70"/>
      <c r="AR158" s="69">
        <f>IF(AQ158,LOOKUP(AQ158,{1;2;3;4;5;6;7;8;9;10;11;12;13;14;15;16;17;18;19;20;21},{30;25;21;18;16;15;14;13;12;11;10;9;8;7;6;5;4;3;2;1;0}),0)</f>
        <v>0</v>
      </c>
      <c r="AS158" s="70"/>
      <c r="AT158" s="69">
        <f>IF(AS158,LOOKUP(AS158,{1;2;3;4;5;6;7;8;9;10;11;12;13;14;15;16;17;18;19;20;21},{30;25;21;18;16;15;14;13;12;11;10;9;8;7;6;5;4;3;2;1;0}),0)</f>
        <v>0</v>
      </c>
      <c r="AU158" s="70"/>
      <c r="AV158" s="69">
        <f>IF(AU158,LOOKUP(AU158,{1;2;3;4;5;6;7;8;9;10;11;12;13;14;15;16;17;18;19;20;21},{30;25;21;18;16;15;14;13;12;11;10;9;8;7;6;5;4;3;2;1;0}),0)</f>
        <v>0</v>
      </c>
      <c r="AW158" s="70"/>
      <c r="AX158" s="74">
        <f>IF(AW158,LOOKUP(AW158,{1;2;3;4;5;6;7;8;9;10;11;12;13;14;15;16;17;18;19;20;21},{60;50;42;36;32;30;28;26;24;22;20;18;16;14;12;10;8;6;4;2;0}),0)</f>
        <v>0</v>
      </c>
      <c r="AY158" s="70"/>
      <c r="AZ158" s="71">
        <f>IF(AY158,LOOKUP(AY158,{1;2;3;4;5;6;7;8;9;10;11;12;13;14;15;16;17;18;19;20;21},{60;50;42;36;32;30;28;26;24;22;20;18;16;14;12;10;8;6;4;2;0}),0)</f>
        <v>0</v>
      </c>
      <c r="BA158" s="70"/>
      <c r="BB158" s="71">
        <f>IF(BA158,LOOKUP(BA158,{1;2;3;4;5;6;7;8;9;10;11;12;13;14;15;16;17;18;19;20;21},{60;50;42;36;32;30;28;26;24;22;20;18;16;14;12;10;8;6;4;2;0}),0)</f>
        <v>0</v>
      </c>
      <c r="BC158" s="109">
        <f t="shared" si="32"/>
        <v>0</v>
      </c>
    </row>
    <row r="159" spans="1:55" s="108" customFormat="1" ht="16" customHeight="1" x14ac:dyDescent="0.2">
      <c r="A159" s="57">
        <f t="shared" si="27"/>
        <v>120</v>
      </c>
      <c r="B159" s="58">
        <v>3055065</v>
      </c>
      <c r="C159" s="63" t="s">
        <v>599</v>
      </c>
      <c r="D159" s="63" t="s">
        <v>600</v>
      </c>
      <c r="E159" s="125" t="str">
        <f t="shared" si="28"/>
        <v>VeronicaMAYERHOFER</v>
      </c>
      <c r="F159" s="62">
        <v>2017</v>
      </c>
      <c r="H159" s="63" t="str">
        <f t="shared" si="34"/>
        <v/>
      </c>
      <c r="I159" s="64">
        <f t="shared" si="29"/>
        <v>0</v>
      </c>
      <c r="J159" s="46">
        <f t="shared" si="30"/>
        <v>0</v>
      </c>
      <c r="K159" s="65">
        <f t="shared" si="31"/>
        <v>0</v>
      </c>
      <c r="M159" s="70"/>
      <c r="N159" s="67">
        <f>IF(M159,LOOKUP(M159,{1;2;3;4;5;6;7;8;9;10;11;12;13;14;15;16;17;18;19;20;21},{30;25;21;18;16;15;14;13;12;11;10;9;8;7;6;5;4;3;2;1;0}),0)</f>
        <v>0</v>
      </c>
      <c r="O159" s="70"/>
      <c r="P159" s="69">
        <f>IF(O159,LOOKUP(O159,{1;2;3;4;5;6;7;8;9;10;11;12;13;14;15;16;17;18;19;20;21},{30;25;21;18;16;15;14;13;12;11;10;9;8;7;6;5;4;3;2;1;0}),0)</f>
        <v>0</v>
      </c>
      <c r="Q159" s="70"/>
      <c r="R159" s="67">
        <f>IF(Q159,LOOKUP(Q159,{1;2;3;4;5;6;7;8;9;10;11;12;13;14;15;16;17;18;19;20;21},{30;25;21;18;16;15;14;13;12;11;10;9;8;7;6;5;4;3;2;1;0}),0)</f>
        <v>0</v>
      </c>
      <c r="S159" s="70"/>
      <c r="T159" s="69">
        <f>IF(S159,LOOKUP(S159,{1;2;3;4;5;6;7;8;9;10;11;12;13;14;15;16;17;18;19;20;21},{30;25;21;18;16;15;14;13;12;11;10;9;8;7;6;5;4;3;2;1;0}),0)</f>
        <v>0</v>
      </c>
      <c r="U159" s="70"/>
      <c r="V159" s="71">
        <f>IF(U159,LOOKUP(U159,{1;2;3;4;5;6;7;8;9;10;11;12;13;14;15;16;17;18;19;20;21},{60;50;42;36;32;30;28;26;24;22;20;18;16;14;12;10;8;6;4;2;0}),0)</f>
        <v>0</v>
      </c>
      <c r="W159" s="70"/>
      <c r="X159" s="67">
        <f>IF(W159,LOOKUP(W159,{1;2;3;4;5;6;7;8;9;10;11;12;13;14;15;16;17;18;19;20;21},{60;50;42;36;32;30;28;26;24;22;20;18;16;14;12;10;8;6;4;2;0}),0)</f>
        <v>0</v>
      </c>
      <c r="Y159" s="70"/>
      <c r="Z159" s="71">
        <f>IF(Y159,LOOKUP(Y159,{1;2;3;4;5;6;7;8;9;10;11;12;13;14;15;16;17;18;19;20;21},{60;50;42;36;32;30;28;26;24;22;20;18;16;14;12;10;8;6;4;2;0}),0)</f>
        <v>0</v>
      </c>
      <c r="AA159" s="70"/>
      <c r="AB159" s="67">
        <f>IF(AA159,LOOKUP(AA159,{1;2;3;4;5;6;7;8;9;10;11;12;13;14;15;16;17;18;19;20;21},{60;50;42;36;32;30;28;26;24;22;20;18;16;14;12;10;8;6;4;2;0}),0)</f>
        <v>0</v>
      </c>
      <c r="AC159" s="70"/>
      <c r="AD159" s="67">
        <f>IF(AC159,LOOKUP(AC159,{1;2;3;4;5;6;7;8;9;10;11;12;13;14;15;16;17;18;19;20;21},{30;25;21;18;16;15;14;13;12;11;10;9;8;7;6;5;4;3;2;1;0}),0)</f>
        <v>0</v>
      </c>
      <c r="AE159" s="70"/>
      <c r="AF159" s="69">
        <f>IF(AE159,LOOKUP(AE159,{1;2;3;4;5;6;7;8;9;10;11;12;13;14;15;16;17;18;19;20;21},{30;25;21;18;16;15;14;13;12;11;10;9;8;7;6;5;4;3;2;1;0}),0)</f>
        <v>0</v>
      </c>
      <c r="AG159" s="70"/>
      <c r="AH159" s="67">
        <f>IF(AG159,LOOKUP(AG159,{1;2;3;4;5;6;7;8;9;10;11;12;13;14;15;16;17;18;19;20;21},{30;25;21;18;16;15;14;13;12;11;10;9;8;7;6;5;4;3;2;1;0}),0)</f>
        <v>0</v>
      </c>
      <c r="AI159" s="70"/>
      <c r="AJ159" s="69">
        <f>IF(AI159,LOOKUP(AI159,{1;2;3;4;5;6;7;8;9;10;11;12;13;14;15;16;17;18;19;20;21},{30;25;21;18;16;15;14;13;12;11;10;9;8;7;6;5;4;3;2;1;0}),0)</f>
        <v>0</v>
      </c>
      <c r="AK159" s="70"/>
      <c r="AL159" s="69">
        <f>IF(AK159,LOOKUP(AK159,{1;2;3;4;5;6;7;8;9;10;11;12;13;14;15;16;17;18;19;20;21},{15;12.5;10.5;9;8;7.5;7;6.5;6;5.5;5;4.5;4;3.5;3;2.5;2;1.5;1;0.5;0}),0)</f>
        <v>0</v>
      </c>
      <c r="AM159" s="70"/>
      <c r="AN159" s="73">
        <f>IF(AM159,LOOKUP(AM159,{1;2;3;4;5;6;7;8;9;10;11;12;13;14;15;16;17;18;19;20;21},{15;12.5;10.5;9;8;7.5;7;6.5;6;5.5;5;4.5;4;3.5;3;2.5;2;1.5;1;0.5;0}),0)</f>
        <v>0</v>
      </c>
      <c r="AO159" s="70"/>
      <c r="AP159" s="67">
        <f>IF(AO159,LOOKUP(AO159,{1;2;3;4;5;6;7;8;9;10;11;12;13;14;15;16;17;18;19;20;21},{30;25;21;18;16;15;14;13;12;11;10;9;8;7;6;5;4;3;2;1;0}),0)</f>
        <v>0</v>
      </c>
      <c r="AQ159" s="70"/>
      <c r="AR159" s="69">
        <f>IF(AQ159,LOOKUP(AQ159,{1;2;3;4;5;6;7;8;9;10;11;12;13;14;15;16;17;18;19;20;21},{30;25;21;18;16;15;14;13;12;11;10;9;8;7;6;5;4;3;2;1;0}),0)</f>
        <v>0</v>
      </c>
      <c r="AS159" s="70"/>
      <c r="AT159" s="69">
        <f>IF(AS159,LOOKUP(AS159,{1;2;3;4;5;6;7;8;9;10;11;12;13;14;15;16;17;18;19;20;21},{30;25;21;18;16;15;14;13;12;11;10;9;8;7;6;5;4;3;2;1;0}),0)</f>
        <v>0</v>
      </c>
      <c r="AU159" s="70"/>
      <c r="AV159" s="69">
        <f>IF(AU159,LOOKUP(AU159,{1;2;3;4;5;6;7;8;9;10;11;12;13;14;15;16;17;18;19;20;21},{30;25;21;18;16;15;14;13;12;11;10;9;8;7;6;5;4;3;2;1;0}),0)</f>
        <v>0</v>
      </c>
      <c r="AW159" s="70"/>
      <c r="AX159" s="74">
        <f>IF(AW159,LOOKUP(AW159,{1;2;3;4;5;6;7;8;9;10;11;12;13;14;15;16;17;18;19;20;21},{60;50;42;36;32;30;28;26;24;22;20;18;16;14;12;10;8;6;4;2;0}),0)</f>
        <v>0</v>
      </c>
      <c r="AY159" s="70"/>
      <c r="AZ159" s="71">
        <f>IF(AY159,LOOKUP(AY159,{1;2;3;4;5;6;7;8;9;10;11;12;13;14;15;16;17;18;19;20;21},{60;50;42;36;32;30;28;26;24;22;20;18;16;14;12;10;8;6;4;2;0}),0)</f>
        <v>0</v>
      </c>
      <c r="BA159" s="70"/>
      <c r="BB159" s="71">
        <f>IF(BA159,LOOKUP(BA159,{1;2;3;4;5;6;7;8;9;10;11;12;13;14;15;16;17;18;19;20;21},{60;50;42;36;32;30;28;26;24;22;20;18;16;14;12;10;8;6;4;2;0}),0)</f>
        <v>0</v>
      </c>
      <c r="BC159" s="109">
        <f t="shared" si="32"/>
        <v>0</v>
      </c>
    </row>
    <row r="160" spans="1:55" s="108" customFormat="1" ht="16" customHeight="1" x14ac:dyDescent="0.2">
      <c r="A160" s="57">
        <f t="shared" si="27"/>
        <v>120</v>
      </c>
      <c r="B160" s="58">
        <v>3535504</v>
      </c>
      <c r="C160" s="63" t="s">
        <v>601</v>
      </c>
      <c r="D160" s="125" t="s">
        <v>602</v>
      </c>
      <c r="E160" s="125" t="str">
        <f t="shared" si="28"/>
        <v>CambriaMCDERMOTT</v>
      </c>
      <c r="F160" s="126">
        <v>2017</v>
      </c>
      <c r="G160" s="108">
        <v>1993</v>
      </c>
      <c r="H160" s="63" t="str">
        <f t="shared" si="34"/>
        <v>SR</v>
      </c>
      <c r="I160" s="64">
        <f t="shared" si="29"/>
        <v>0</v>
      </c>
      <c r="J160" s="46">
        <f t="shared" si="30"/>
        <v>0</v>
      </c>
      <c r="K160" s="65">
        <f t="shared" si="31"/>
        <v>0</v>
      </c>
      <c r="M160" s="70"/>
      <c r="N160" s="67">
        <f>IF(M160,LOOKUP(M160,{1;2;3;4;5;6;7;8;9;10;11;12;13;14;15;16;17;18;19;20;21},{30;25;21;18;16;15;14;13;12;11;10;9;8;7;6;5;4;3;2;1;0}),0)</f>
        <v>0</v>
      </c>
      <c r="O160" s="70"/>
      <c r="P160" s="69">
        <f>IF(O160,LOOKUP(O160,{1;2;3;4;5;6;7;8;9;10;11;12;13;14;15;16;17;18;19;20;21},{30;25;21;18;16;15;14;13;12;11;10;9;8;7;6;5;4;3;2;1;0}),0)</f>
        <v>0</v>
      </c>
      <c r="Q160" s="70"/>
      <c r="R160" s="67">
        <f>IF(Q160,LOOKUP(Q160,{1;2;3;4;5;6;7;8;9;10;11;12;13;14;15;16;17;18;19;20;21},{30;25;21;18;16;15;14;13;12;11;10;9;8;7;6;5;4;3;2;1;0}),0)</f>
        <v>0</v>
      </c>
      <c r="S160" s="70"/>
      <c r="T160" s="69">
        <f>IF(S160,LOOKUP(S160,{1;2;3;4;5;6;7;8;9;10;11;12;13;14;15;16;17;18;19;20;21},{30;25;21;18;16;15;14;13;12;11;10;9;8;7;6;5;4;3;2;1;0}),0)</f>
        <v>0</v>
      </c>
      <c r="U160" s="70"/>
      <c r="V160" s="71">
        <f>IF(U160,LOOKUP(U160,{1;2;3;4;5;6;7;8;9;10;11;12;13;14;15;16;17;18;19;20;21},{60;50;42;36;32;30;28;26;24;22;20;18;16;14;12;10;8;6;4;2;0}),0)</f>
        <v>0</v>
      </c>
      <c r="W160" s="70"/>
      <c r="X160" s="67">
        <f>IF(W160,LOOKUP(W160,{1;2;3;4;5;6;7;8;9;10;11;12;13;14;15;16;17;18;19;20;21},{60;50;42;36;32;30;28;26;24;22;20;18;16;14;12;10;8;6;4;2;0}),0)</f>
        <v>0</v>
      </c>
      <c r="Y160" s="70"/>
      <c r="Z160" s="71">
        <f>IF(Y160,LOOKUP(Y160,{1;2;3;4;5;6;7;8;9;10;11;12;13;14;15;16;17;18;19;20;21},{60;50;42;36;32;30;28;26;24;22;20;18;16;14;12;10;8;6;4;2;0}),0)</f>
        <v>0</v>
      </c>
      <c r="AA160" s="70"/>
      <c r="AB160" s="67">
        <f>IF(AA160,LOOKUP(AA160,{1;2;3;4;5;6;7;8;9;10;11;12;13;14;15;16;17;18;19;20;21},{60;50;42;36;32;30;28;26;24;22;20;18;16;14;12;10;8;6;4;2;0}),0)</f>
        <v>0</v>
      </c>
      <c r="AC160" s="70"/>
      <c r="AD160" s="67">
        <f>IF(AC160,LOOKUP(AC160,{1;2;3;4;5;6;7;8;9;10;11;12;13;14;15;16;17;18;19;20;21},{30;25;21;18;16;15;14;13;12;11;10;9;8;7;6;5;4;3;2;1;0}),0)</f>
        <v>0</v>
      </c>
      <c r="AE160" s="70"/>
      <c r="AF160" s="69">
        <f>IF(AE160,LOOKUP(AE160,{1;2;3;4;5;6;7;8;9;10;11;12;13;14;15;16;17;18;19;20;21},{30;25;21;18;16;15;14;13;12;11;10;9;8;7;6;5;4;3;2;1;0}),0)</f>
        <v>0</v>
      </c>
      <c r="AG160" s="70"/>
      <c r="AH160" s="67">
        <f>IF(AG160,LOOKUP(AG160,{1;2;3;4;5;6;7;8;9;10;11;12;13;14;15;16;17;18;19;20;21},{30;25;21;18;16;15;14;13;12;11;10;9;8;7;6;5;4;3;2;1;0}),0)</f>
        <v>0</v>
      </c>
      <c r="AI160" s="70"/>
      <c r="AJ160" s="69">
        <f>IF(AI160,LOOKUP(AI160,{1;2;3;4;5;6;7;8;9;10;11;12;13;14;15;16;17;18;19;20;21},{30;25;21;18;16;15;14;13;12;11;10;9;8;7;6;5;4;3;2;1;0}),0)</f>
        <v>0</v>
      </c>
      <c r="AK160" s="70"/>
      <c r="AL160" s="69">
        <f>IF(AK160,LOOKUP(AK160,{1;2;3;4;5;6;7;8;9;10;11;12;13;14;15;16;17;18;19;20;21},{15;12.5;10.5;9;8;7.5;7;6.5;6;5.5;5;4.5;4;3.5;3;2.5;2;1.5;1;0.5;0}),0)</f>
        <v>0</v>
      </c>
      <c r="AM160" s="70"/>
      <c r="AN160" s="73">
        <f>IF(AM160,LOOKUP(AM160,{1;2;3;4;5;6;7;8;9;10;11;12;13;14;15;16;17;18;19;20;21},{15;12.5;10.5;9;8;7.5;7;6.5;6;5.5;5;4.5;4;3.5;3;2.5;2;1.5;1;0.5;0}),0)</f>
        <v>0</v>
      </c>
      <c r="AO160" s="70"/>
      <c r="AP160" s="67">
        <f>IF(AO160,LOOKUP(AO160,{1;2;3;4;5;6;7;8;9;10;11;12;13;14;15;16;17;18;19;20;21},{30;25;21;18;16;15;14;13;12;11;10;9;8;7;6;5;4;3;2;1;0}),0)</f>
        <v>0</v>
      </c>
      <c r="AQ160" s="70"/>
      <c r="AR160" s="69">
        <f>IF(AQ160,LOOKUP(AQ160,{1;2;3;4;5;6;7;8;9;10;11;12;13;14;15;16;17;18;19;20;21},{30;25;21;18;16;15;14;13;12;11;10;9;8;7;6;5;4;3;2;1;0}),0)</f>
        <v>0</v>
      </c>
      <c r="AS160" s="70"/>
      <c r="AT160" s="69">
        <f>IF(AS160,LOOKUP(AS160,{1;2;3;4;5;6;7;8;9;10;11;12;13;14;15;16;17;18;19;20;21},{30;25;21;18;16;15;14;13;12;11;10;9;8;7;6;5;4;3;2;1;0}),0)</f>
        <v>0</v>
      </c>
      <c r="AU160" s="70"/>
      <c r="AV160" s="69">
        <f>IF(AU160,LOOKUP(AU160,{1;2;3;4;5;6;7;8;9;10;11;12;13;14;15;16;17;18;19;20;21},{30;25;21;18;16;15;14;13;12;11;10;9;8;7;6;5;4;3;2;1;0}),0)</f>
        <v>0</v>
      </c>
      <c r="AW160" s="70"/>
      <c r="AX160" s="74">
        <f>IF(AW160,LOOKUP(AW160,{1;2;3;4;5;6;7;8;9;10;11;12;13;14;15;16;17;18;19;20;21},{60;50;42;36;32;30;28;26;24;22;20;18;16;14;12;10;8;6;4;2;0}),0)</f>
        <v>0</v>
      </c>
      <c r="AY160" s="70"/>
      <c r="AZ160" s="71">
        <f>IF(AY160,LOOKUP(AY160,{1;2;3;4;5;6;7;8;9;10;11;12;13;14;15;16;17;18;19;20;21},{60;50;42;36;32;30;28;26;24;22;20;18;16;14;12;10;8;6;4;2;0}),0)</f>
        <v>0</v>
      </c>
      <c r="BA160" s="70"/>
      <c r="BB160" s="71">
        <f>IF(BA160,LOOKUP(BA160,{1;2;3;4;5;6;7;8;9;10;11;12;13;14;15;16;17;18;19;20;21},{60;50;42;36;32;30;28;26;24;22;20;18;16;14;12;10;8;6;4;2;0}),0)</f>
        <v>0</v>
      </c>
      <c r="BC160" s="109">
        <f t="shared" si="32"/>
        <v>0</v>
      </c>
    </row>
    <row r="161" spans="1:55" s="108" customFormat="1" ht="16" customHeight="1" x14ac:dyDescent="0.2">
      <c r="A161" s="57">
        <f t="shared" si="27"/>
        <v>120</v>
      </c>
      <c r="B161" s="58">
        <v>3105268</v>
      </c>
      <c r="C161" s="63" t="s">
        <v>369</v>
      </c>
      <c r="D161" s="63" t="s">
        <v>603</v>
      </c>
      <c r="E161" s="125" t="str">
        <f t="shared" si="28"/>
        <v>HannahMEHAIN</v>
      </c>
      <c r="F161" s="62">
        <v>2017</v>
      </c>
      <c r="G161" s="108">
        <v>1998</v>
      </c>
      <c r="H161" s="63" t="str">
        <f t="shared" si="34"/>
        <v>U23</v>
      </c>
      <c r="I161" s="64">
        <f t="shared" si="29"/>
        <v>0</v>
      </c>
      <c r="J161" s="46">
        <f t="shared" si="30"/>
        <v>0</v>
      </c>
      <c r="K161" s="65">
        <f t="shared" si="31"/>
        <v>0</v>
      </c>
      <c r="M161" s="70"/>
      <c r="N161" s="67">
        <f>IF(M161,LOOKUP(M161,{1;2;3;4;5;6;7;8;9;10;11;12;13;14;15;16;17;18;19;20;21},{30;25;21;18;16;15;14;13;12;11;10;9;8;7;6;5;4;3;2;1;0}),0)</f>
        <v>0</v>
      </c>
      <c r="O161" s="70"/>
      <c r="P161" s="69">
        <f>IF(O161,LOOKUP(O161,{1;2;3;4;5;6;7;8;9;10;11;12;13;14;15;16;17;18;19;20;21},{30;25;21;18;16;15;14;13;12;11;10;9;8;7;6;5;4;3;2;1;0}),0)</f>
        <v>0</v>
      </c>
      <c r="Q161" s="70"/>
      <c r="R161" s="67">
        <f>IF(Q161,LOOKUP(Q161,{1;2;3;4;5;6;7;8;9;10;11;12;13;14;15;16;17;18;19;20;21},{30;25;21;18;16;15;14;13;12;11;10;9;8;7;6;5;4;3;2;1;0}),0)</f>
        <v>0</v>
      </c>
      <c r="S161" s="70"/>
      <c r="T161" s="69">
        <f>IF(S161,LOOKUP(S161,{1;2;3;4;5;6;7;8;9;10;11;12;13;14;15;16;17;18;19;20;21},{30;25;21;18;16;15;14;13;12;11;10;9;8;7;6;5;4;3;2;1;0}),0)</f>
        <v>0</v>
      </c>
      <c r="U161" s="70"/>
      <c r="V161" s="71">
        <f>IF(U161,LOOKUP(U161,{1;2;3;4;5;6;7;8;9;10;11;12;13;14;15;16;17;18;19;20;21},{60;50;42;36;32;30;28;26;24;22;20;18;16;14;12;10;8;6;4;2;0}),0)</f>
        <v>0</v>
      </c>
      <c r="W161" s="70"/>
      <c r="X161" s="67">
        <f>IF(W161,LOOKUP(W161,{1;2;3;4;5;6;7;8;9;10;11;12;13;14;15;16;17;18;19;20;21},{60;50;42;36;32;30;28;26;24;22;20;18;16;14;12;10;8;6;4;2;0}),0)</f>
        <v>0</v>
      </c>
      <c r="Y161" s="70"/>
      <c r="Z161" s="71">
        <f>IF(Y161,LOOKUP(Y161,{1;2;3;4;5;6;7;8;9;10;11;12;13;14;15;16;17;18;19;20;21},{60;50;42;36;32;30;28;26;24;22;20;18;16;14;12;10;8;6;4;2;0}),0)</f>
        <v>0</v>
      </c>
      <c r="AA161" s="70"/>
      <c r="AB161" s="67">
        <f>IF(AA161,LOOKUP(AA161,{1;2;3;4;5;6;7;8;9;10;11;12;13;14;15;16;17;18;19;20;21},{60;50;42;36;32;30;28;26;24;22;20;18;16;14;12;10;8;6;4;2;0}),0)</f>
        <v>0</v>
      </c>
      <c r="AC161" s="70"/>
      <c r="AD161" s="67">
        <f>IF(AC161,LOOKUP(AC161,{1;2;3;4;5;6;7;8;9;10;11;12;13;14;15;16;17;18;19;20;21},{30;25;21;18;16;15;14;13;12;11;10;9;8;7;6;5;4;3;2;1;0}),0)</f>
        <v>0</v>
      </c>
      <c r="AE161" s="70"/>
      <c r="AF161" s="69">
        <f>IF(AE161,LOOKUP(AE161,{1;2;3;4;5;6;7;8;9;10;11;12;13;14;15;16;17;18;19;20;21},{30;25;21;18;16;15;14;13;12;11;10;9;8;7;6;5;4;3;2;1;0}),0)</f>
        <v>0</v>
      </c>
      <c r="AG161" s="70"/>
      <c r="AH161" s="67">
        <f>IF(AG161,LOOKUP(AG161,{1;2;3;4;5;6;7;8;9;10;11;12;13;14;15;16;17;18;19;20;21},{30;25;21;18;16;15;14;13;12;11;10;9;8;7;6;5;4;3;2;1;0}),0)</f>
        <v>0</v>
      </c>
      <c r="AI161" s="70"/>
      <c r="AJ161" s="69">
        <f>IF(AI161,LOOKUP(AI161,{1;2;3;4;5;6;7;8;9;10;11;12;13;14;15;16;17;18;19;20;21},{30;25;21;18;16;15;14;13;12;11;10;9;8;7;6;5;4;3;2;1;0}),0)</f>
        <v>0</v>
      </c>
      <c r="AK161" s="70"/>
      <c r="AL161" s="69">
        <f>IF(AK161,LOOKUP(AK161,{1;2;3;4;5;6;7;8;9;10;11;12;13;14;15;16;17;18;19;20;21},{15;12.5;10.5;9;8;7.5;7;6.5;6;5.5;5;4.5;4;3.5;3;2.5;2;1.5;1;0.5;0}),0)</f>
        <v>0</v>
      </c>
      <c r="AM161" s="70"/>
      <c r="AN161" s="73">
        <f>IF(AM161,LOOKUP(AM161,{1;2;3;4;5;6;7;8;9;10;11;12;13;14;15;16;17;18;19;20;21},{15;12.5;10.5;9;8;7.5;7;6.5;6;5.5;5;4.5;4;3.5;3;2.5;2;1.5;1;0.5;0}),0)</f>
        <v>0</v>
      </c>
      <c r="AO161" s="70"/>
      <c r="AP161" s="67">
        <f>IF(AO161,LOOKUP(AO161,{1;2;3;4;5;6;7;8;9;10;11;12;13;14;15;16;17;18;19;20;21},{30;25;21;18;16;15;14;13;12;11;10;9;8;7;6;5;4;3;2;1;0}),0)</f>
        <v>0</v>
      </c>
      <c r="AQ161" s="70"/>
      <c r="AR161" s="69">
        <f>IF(AQ161,LOOKUP(AQ161,{1;2;3;4;5;6;7;8;9;10;11;12;13;14;15;16;17;18;19;20;21},{30;25;21;18;16;15;14;13;12;11;10;9;8;7;6;5;4;3;2;1;0}),0)</f>
        <v>0</v>
      </c>
      <c r="AS161" s="70"/>
      <c r="AT161" s="69">
        <f>IF(AS161,LOOKUP(AS161,{1;2;3;4;5;6;7;8;9;10;11;12;13;14;15;16;17;18;19;20;21},{30;25;21;18;16;15;14;13;12;11;10;9;8;7;6;5;4;3;2;1;0}),0)</f>
        <v>0</v>
      </c>
      <c r="AU161" s="70"/>
      <c r="AV161" s="69">
        <f>IF(AU161,LOOKUP(AU161,{1;2;3;4;5;6;7;8;9;10;11;12;13;14;15;16;17;18;19;20;21},{30;25;21;18;16;15;14;13;12;11;10;9;8;7;6;5;4;3;2;1;0}),0)</f>
        <v>0</v>
      </c>
      <c r="AW161" s="70"/>
      <c r="AX161" s="74">
        <f>IF(AW161,LOOKUP(AW161,{1;2;3;4;5;6;7;8;9;10;11;12;13;14;15;16;17;18;19;20;21},{60;50;42;36;32;30;28;26;24;22;20;18;16;14;12;10;8;6;4;2;0}),0)</f>
        <v>0</v>
      </c>
      <c r="AY161" s="70"/>
      <c r="AZ161" s="71">
        <f>IF(AY161,LOOKUP(AY161,{1;2;3;4;5;6;7;8;9;10;11;12;13;14;15;16;17;18;19;20;21},{60;50;42;36;32;30;28;26;24;22;20;18;16;14;12;10;8;6;4;2;0}),0)</f>
        <v>0</v>
      </c>
      <c r="BA161" s="70"/>
      <c r="BB161" s="71">
        <f>IF(BA161,LOOKUP(BA161,{1;2;3;4;5;6;7;8;9;10;11;12;13;14;15;16;17;18;19;20;21},{60;50;42;36;32;30;28;26;24;22;20;18;16;14;12;10;8;6;4;2;0}),0)</f>
        <v>0</v>
      </c>
      <c r="BC161" s="109">
        <f t="shared" si="32"/>
        <v>0</v>
      </c>
    </row>
    <row r="162" spans="1:55" s="143" customFormat="1" ht="16" customHeight="1" x14ac:dyDescent="0.2">
      <c r="A162" s="57">
        <f t="shared" si="27"/>
        <v>120</v>
      </c>
      <c r="B162" s="58">
        <v>3535554</v>
      </c>
      <c r="C162" s="63" t="s">
        <v>401</v>
      </c>
      <c r="D162" s="63" t="s">
        <v>346</v>
      </c>
      <c r="E162" s="125" t="str">
        <f t="shared" si="28"/>
        <v>AnnikaMILLER</v>
      </c>
      <c r="F162" s="62">
        <v>2017</v>
      </c>
      <c r="G162" s="58">
        <v>1995</v>
      </c>
      <c r="H162" s="63" t="str">
        <f t="shared" si="34"/>
        <v>U23</v>
      </c>
      <c r="I162" s="64">
        <f t="shared" si="29"/>
        <v>0</v>
      </c>
      <c r="J162" s="46">
        <f t="shared" si="30"/>
        <v>0</v>
      </c>
      <c r="K162" s="65">
        <f t="shared" si="31"/>
        <v>0</v>
      </c>
      <c r="L162" s="79"/>
      <c r="M162" s="70"/>
      <c r="N162" s="67">
        <f>IF(M162,LOOKUP(M162,{1;2;3;4;5;6;7;8;9;10;11;12;13;14;15;16;17;18;19;20;21},{30;25;21;18;16;15;14;13;12;11;10;9;8;7;6;5;4;3;2;1;0}),0)</f>
        <v>0</v>
      </c>
      <c r="O162" s="70"/>
      <c r="P162" s="69">
        <f>IF(O162,LOOKUP(O162,{1;2;3;4;5;6;7;8;9;10;11;12;13;14;15;16;17;18;19;20;21},{30;25;21;18;16;15;14;13;12;11;10;9;8;7;6;5;4;3;2;1;0}),0)</f>
        <v>0</v>
      </c>
      <c r="Q162" s="70"/>
      <c r="R162" s="67">
        <f>IF(Q162,LOOKUP(Q162,{1;2;3;4;5;6;7;8;9;10;11;12;13;14;15;16;17;18;19;20;21},{30;25;21;18;16;15;14;13;12;11;10;9;8;7;6;5;4;3;2;1;0}),0)</f>
        <v>0</v>
      </c>
      <c r="S162" s="70"/>
      <c r="T162" s="69">
        <f>IF(S162,LOOKUP(S162,{1;2;3;4;5;6;7;8;9;10;11;12;13;14;15;16;17;18;19;20;21},{30;25;21;18;16;15;14;13;12;11;10;9;8;7;6;5;4;3;2;1;0}),0)</f>
        <v>0</v>
      </c>
      <c r="U162" s="70"/>
      <c r="V162" s="71">
        <f>IF(U162,LOOKUP(U162,{1;2;3;4;5;6;7;8;9;10;11;12;13;14;15;16;17;18;19;20;21},{60;50;42;36;32;30;28;26;24;22;20;18;16;14;12;10;8;6;4;2;0}),0)</f>
        <v>0</v>
      </c>
      <c r="W162" s="70"/>
      <c r="X162" s="67">
        <f>IF(W162,LOOKUP(W162,{1;2;3;4;5;6;7;8;9;10;11;12;13;14;15;16;17;18;19;20;21},{60;50;42;36;32;30;28;26;24;22;20;18;16;14;12;10;8;6;4;2;0}),0)</f>
        <v>0</v>
      </c>
      <c r="Y162" s="70"/>
      <c r="Z162" s="71">
        <f>IF(Y162,LOOKUP(Y162,{1;2;3;4;5;6;7;8;9;10;11;12;13;14;15;16;17;18;19;20;21},{60;50;42;36;32;30;28;26;24;22;20;18;16;14;12;10;8;6;4;2;0}),0)</f>
        <v>0</v>
      </c>
      <c r="AA162" s="70"/>
      <c r="AB162" s="67">
        <f>IF(AA162,LOOKUP(AA162,{1;2;3;4;5;6;7;8;9;10;11;12;13;14;15;16;17;18;19;20;21},{60;50;42;36;32;30;28;26;24;22;20;18;16;14;12;10;8;6;4;2;0}),0)</f>
        <v>0</v>
      </c>
      <c r="AC162" s="70"/>
      <c r="AD162" s="67">
        <f>IF(AC162,LOOKUP(AC162,{1;2;3;4;5;6;7;8;9;10;11;12;13;14;15;16;17;18;19;20;21},{30;25;21;18;16;15;14;13;12;11;10;9;8;7;6;5;4;3;2;1;0}),0)</f>
        <v>0</v>
      </c>
      <c r="AE162" s="70"/>
      <c r="AF162" s="69">
        <f>IF(AE162,LOOKUP(AE162,{1;2;3;4;5;6;7;8;9;10;11;12;13;14;15;16;17;18;19;20;21},{30;25;21;18;16;15;14;13;12;11;10;9;8;7;6;5;4;3;2;1;0}),0)</f>
        <v>0</v>
      </c>
      <c r="AG162" s="70"/>
      <c r="AH162" s="67">
        <f>IF(AG162,LOOKUP(AG162,{1;2;3;4;5;6;7;8;9;10;11;12;13;14;15;16;17;18;19;20;21},{30;25;21;18;16;15;14;13;12;11;10;9;8;7;6;5;4;3;2;1;0}),0)</f>
        <v>0</v>
      </c>
      <c r="AI162" s="70"/>
      <c r="AJ162" s="69">
        <f>IF(AI162,LOOKUP(AI162,{1;2;3;4;5;6;7;8;9;10;11;12;13;14;15;16;17;18;19;20;21},{30;25;21;18;16;15;14;13;12;11;10;9;8;7;6;5;4;3;2;1;0}),0)</f>
        <v>0</v>
      </c>
      <c r="AK162" s="70"/>
      <c r="AL162" s="69">
        <f>IF(AK162,LOOKUP(AK162,{1;2;3;4;5;6;7;8;9;10;11;12;13;14;15;16;17;18;19;20;21},{15;12.5;10.5;9;8;7.5;7;6.5;6;5.5;5;4.5;4;3.5;3;2.5;2;1.5;1;0.5;0}),0)</f>
        <v>0</v>
      </c>
      <c r="AM162" s="70"/>
      <c r="AN162" s="73">
        <f>IF(AM162,LOOKUP(AM162,{1;2;3;4;5;6;7;8;9;10;11;12;13;14;15;16;17;18;19;20;21},{15;12.5;10.5;9;8;7.5;7;6.5;6;5.5;5;4.5;4;3.5;3;2.5;2;1.5;1;0.5;0}),0)</f>
        <v>0</v>
      </c>
      <c r="AO162" s="70"/>
      <c r="AP162" s="67">
        <f>IF(AO162,LOOKUP(AO162,{1;2;3;4;5;6;7;8;9;10;11;12;13;14;15;16;17;18;19;20;21},{30;25;21;18;16;15;14;13;12;11;10;9;8;7;6;5;4;3;2;1;0}),0)</f>
        <v>0</v>
      </c>
      <c r="AQ162" s="70"/>
      <c r="AR162" s="69">
        <f>IF(AQ162,LOOKUP(AQ162,{1;2;3;4;5;6;7;8;9;10;11;12;13;14;15;16;17;18;19;20;21},{30;25;21;18;16;15;14;13;12;11;10;9;8;7;6;5;4;3;2;1;0}),0)</f>
        <v>0</v>
      </c>
      <c r="AS162" s="70"/>
      <c r="AT162" s="69">
        <f>IF(AS162,LOOKUP(AS162,{1;2;3;4;5;6;7;8;9;10;11;12;13;14;15;16;17;18;19;20;21},{30;25;21;18;16;15;14;13;12;11;10;9;8;7;6;5;4;3;2;1;0}),0)</f>
        <v>0</v>
      </c>
      <c r="AU162" s="70"/>
      <c r="AV162" s="69">
        <f>IF(AU162,LOOKUP(AU162,{1;2;3;4;5;6;7;8;9;10;11;12;13;14;15;16;17;18;19;20;21},{30;25;21;18;16;15;14;13;12;11;10;9;8;7;6;5;4;3;2;1;0}),0)</f>
        <v>0</v>
      </c>
      <c r="AW162" s="70"/>
      <c r="AX162" s="74">
        <f>IF(AW162,LOOKUP(AW162,{1;2;3;4;5;6;7;8;9;10;11;12;13;14;15;16;17;18;19;20;21},{60;50;42;36;32;30;28;26;24;22;20;18;16;14;12;10;8;6;4;2;0}),0)</f>
        <v>0</v>
      </c>
      <c r="AY162" s="70"/>
      <c r="AZ162" s="71">
        <f>IF(AY162,LOOKUP(AY162,{1;2;3;4;5;6;7;8;9;10;11;12;13;14;15;16;17;18;19;20;21},{60;50;42;36;32;30;28;26;24;22;20;18;16;14;12;10;8;6;4;2;0}),0)</f>
        <v>0</v>
      </c>
      <c r="BA162" s="70"/>
      <c r="BB162" s="71">
        <f>IF(BA162,LOOKUP(BA162,{1;2;3;4;5;6;7;8;9;10;11;12;13;14;15;16;17;18;19;20;21},{60;50;42;36;32;30;28;26;24;22;20;18;16;14;12;10;8;6;4;2;0}),0)</f>
        <v>0</v>
      </c>
      <c r="BC162" s="109">
        <f t="shared" si="32"/>
        <v>0</v>
      </c>
    </row>
    <row r="163" spans="1:55" s="143" customFormat="1" ht="16" customHeight="1" x14ac:dyDescent="0.2">
      <c r="A163" s="57">
        <f t="shared" si="27"/>
        <v>120</v>
      </c>
      <c r="B163" s="58"/>
      <c r="C163" s="63" t="s">
        <v>356</v>
      </c>
      <c r="D163" s="63" t="s">
        <v>302</v>
      </c>
      <c r="E163" s="125" t="str">
        <f t="shared" si="28"/>
        <v>ChelseaMOORE</v>
      </c>
      <c r="F163" s="62">
        <v>2017</v>
      </c>
      <c r="G163" s="58"/>
      <c r="H163" s="58"/>
      <c r="I163" s="64">
        <f t="shared" si="29"/>
        <v>0</v>
      </c>
      <c r="J163" s="46">
        <f t="shared" si="30"/>
        <v>0</v>
      </c>
      <c r="K163" s="65">
        <f t="shared" si="31"/>
        <v>0</v>
      </c>
      <c r="L163" s="58"/>
      <c r="M163" s="70"/>
      <c r="N163" s="67">
        <f>IF(M163,LOOKUP(M163,{1;2;3;4;5;6;7;8;9;10;11;12;13;14;15;16;17;18;19;20;21},{30;25;21;18;16;15;14;13;12;11;10;9;8;7;6;5;4;3;2;1;0}),0)</f>
        <v>0</v>
      </c>
      <c r="O163" s="70"/>
      <c r="P163" s="69">
        <f>IF(O163,LOOKUP(O163,{1;2;3;4;5;6;7;8;9;10;11;12;13;14;15;16;17;18;19;20;21},{30;25;21;18;16;15;14;13;12;11;10;9;8;7;6;5;4;3;2;1;0}),0)</f>
        <v>0</v>
      </c>
      <c r="Q163" s="70"/>
      <c r="R163" s="67">
        <f>IF(Q163,LOOKUP(Q163,{1;2;3;4;5;6;7;8;9;10;11;12;13;14;15;16;17;18;19;20;21},{30;25;21;18;16;15;14;13;12;11;10;9;8;7;6;5;4;3;2;1;0}),0)</f>
        <v>0</v>
      </c>
      <c r="S163" s="70"/>
      <c r="T163" s="69">
        <f>IF(S163,LOOKUP(S163,{1;2;3;4;5;6;7;8;9;10;11;12;13;14;15;16;17;18;19;20;21},{30;25;21;18;16;15;14;13;12;11;10;9;8;7;6;5;4;3;2;1;0}),0)</f>
        <v>0</v>
      </c>
      <c r="U163" s="70"/>
      <c r="V163" s="71">
        <f>IF(U163,LOOKUP(U163,{1;2;3;4;5;6;7;8;9;10;11;12;13;14;15;16;17;18;19;20;21},{60;50;42;36;32;30;28;26;24;22;20;18;16;14;12;10;8;6;4;2;0}),0)</f>
        <v>0</v>
      </c>
      <c r="W163" s="70"/>
      <c r="X163" s="67">
        <f>IF(W163,LOOKUP(W163,{1;2;3;4;5;6;7;8;9;10;11;12;13;14;15;16;17;18;19;20;21},{60;50;42;36;32;30;28;26;24;22;20;18;16;14;12;10;8;6;4;2;0}),0)</f>
        <v>0</v>
      </c>
      <c r="Y163" s="70"/>
      <c r="Z163" s="71">
        <f>IF(Y163,LOOKUP(Y163,{1;2;3;4;5;6;7;8;9;10;11;12;13;14;15;16;17;18;19;20;21},{60;50;42;36;32;30;28;26;24;22;20;18;16;14;12;10;8;6;4;2;0}),0)</f>
        <v>0</v>
      </c>
      <c r="AA163" s="70"/>
      <c r="AB163" s="67">
        <f>IF(AA163,LOOKUP(AA163,{1;2;3;4;5;6;7;8;9;10;11;12;13;14;15;16;17;18;19;20;21},{60;50;42;36;32;30;28;26;24;22;20;18;16;14;12;10;8;6;4;2;0}),0)</f>
        <v>0</v>
      </c>
      <c r="AC163" s="70"/>
      <c r="AD163" s="67">
        <f>IF(AC163,LOOKUP(AC163,{1;2;3;4;5;6;7;8;9;10;11;12;13;14;15;16;17;18;19;20;21},{30;25;21;18;16;15;14;13;12;11;10;9;8;7;6;5;4;3;2;1;0}),0)</f>
        <v>0</v>
      </c>
      <c r="AE163" s="70"/>
      <c r="AF163" s="69">
        <f>IF(AE163,LOOKUP(AE163,{1;2;3;4;5;6;7;8;9;10;11;12;13;14;15;16;17;18;19;20;21},{30;25;21;18;16;15;14;13;12;11;10;9;8;7;6;5;4;3;2;1;0}),0)</f>
        <v>0</v>
      </c>
      <c r="AG163" s="70"/>
      <c r="AH163" s="67">
        <f>IF(AG163,LOOKUP(AG163,{1;2;3;4;5;6;7;8;9;10;11;12;13;14;15;16;17;18;19;20;21},{30;25;21;18;16;15;14;13;12;11;10;9;8;7;6;5;4;3;2;1;0}),0)</f>
        <v>0</v>
      </c>
      <c r="AI163" s="70"/>
      <c r="AJ163" s="69">
        <f>IF(AI163,LOOKUP(AI163,{1;2;3;4;5;6;7;8;9;10;11;12;13;14;15;16;17;18;19;20;21},{30;25;21;18;16;15;14;13;12;11;10;9;8;7;6;5;4;3;2;1;0}),0)</f>
        <v>0</v>
      </c>
      <c r="AK163" s="70"/>
      <c r="AL163" s="69">
        <f>IF(AK163,LOOKUP(AK163,{1;2;3;4;5;6;7;8;9;10;11;12;13;14;15;16;17;18;19;20;21},{15;12.5;10.5;9;8;7.5;7;6.5;6;5.5;5;4.5;4;3.5;3;2.5;2;1.5;1;0.5;0}),0)</f>
        <v>0</v>
      </c>
      <c r="AM163" s="70"/>
      <c r="AN163" s="73">
        <f>IF(AM163,LOOKUP(AM163,{1;2;3;4;5;6;7;8;9;10;11;12;13;14;15;16;17;18;19;20;21},{15;12.5;10.5;9;8;7.5;7;6.5;6;5.5;5;4.5;4;3.5;3;2.5;2;1.5;1;0.5;0}),0)</f>
        <v>0</v>
      </c>
      <c r="AO163" s="70"/>
      <c r="AP163" s="67">
        <f>IF(AO163,LOOKUP(AO163,{1;2;3;4;5;6;7;8;9;10;11;12;13;14;15;16;17;18;19;20;21},{30;25;21;18;16;15;14;13;12;11;10;9;8;7;6;5;4;3;2;1;0}),0)</f>
        <v>0</v>
      </c>
      <c r="AQ163" s="70"/>
      <c r="AR163" s="69">
        <f>IF(AQ163,LOOKUP(AQ163,{1;2;3;4;5;6;7;8;9;10;11;12;13;14;15;16;17;18;19;20;21},{30;25;21;18;16;15;14;13;12;11;10;9;8;7;6;5;4;3;2;1;0}),0)</f>
        <v>0</v>
      </c>
      <c r="AS163" s="70"/>
      <c r="AT163" s="69">
        <f>IF(AS163,LOOKUP(AS163,{1;2;3;4;5;6;7;8;9;10;11;12;13;14;15;16;17;18;19;20;21},{30;25;21;18;16;15;14;13;12;11;10;9;8;7;6;5;4;3;2;1;0}),0)</f>
        <v>0</v>
      </c>
      <c r="AU163" s="70"/>
      <c r="AV163" s="69">
        <f>IF(AU163,LOOKUP(AU163,{1;2;3;4;5;6;7;8;9;10;11;12;13;14;15;16;17;18;19;20;21},{30;25;21;18;16;15;14;13;12;11;10;9;8;7;6;5;4;3;2;1;0}),0)</f>
        <v>0</v>
      </c>
      <c r="AW163" s="70"/>
      <c r="AX163" s="74">
        <f>IF(AW163,LOOKUP(AW163,{1;2;3;4;5;6;7;8;9;10;11;12;13;14;15;16;17;18;19;20;21},{60;50;42;36;32;30;28;26;24;22;20;18;16;14;12;10;8;6;4;2;0}),0)</f>
        <v>0</v>
      </c>
      <c r="AY163" s="70"/>
      <c r="AZ163" s="71">
        <f>IF(AY163,LOOKUP(AY163,{1;2;3;4;5;6;7;8;9;10;11;12;13;14;15;16;17;18;19;20;21},{60;50;42;36;32;30;28;26;24;22;20;18;16;14;12;10;8;6;4;2;0}),0)</f>
        <v>0</v>
      </c>
      <c r="BA163" s="70"/>
      <c r="BB163" s="71">
        <f>IF(BA163,LOOKUP(BA163,{1;2;3;4;5;6;7;8;9;10;11;12;13;14;15;16;17;18;19;20;21},{60;50;42;36;32;30;28;26;24;22;20;18;16;14;12;10;8;6;4;2;0}),0)</f>
        <v>0</v>
      </c>
      <c r="BC163" s="109">
        <f t="shared" si="32"/>
        <v>0</v>
      </c>
    </row>
    <row r="164" spans="1:55" s="143" customFormat="1" ht="16" customHeight="1" x14ac:dyDescent="0.2">
      <c r="A164" s="57">
        <f t="shared" si="27"/>
        <v>120</v>
      </c>
      <c r="B164" s="58"/>
      <c r="C164" s="63" t="s">
        <v>573</v>
      </c>
      <c r="D164" s="63" t="s">
        <v>106</v>
      </c>
      <c r="E164" s="125" t="str">
        <f t="shared" si="28"/>
        <v>MadisonMORGAN</v>
      </c>
      <c r="F164" s="62">
        <v>2017</v>
      </c>
      <c r="G164" s="58"/>
      <c r="H164" s="58"/>
      <c r="I164" s="64">
        <f t="shared" si="29"/>
        <v>0</v>
      </c>
      <c r="J164" s="46">
        <f t="shared" si="30"/>
        <v>0</v>
      </c>
      <c r="K164" s="65">
        <f t="shared" si="31"/>
        <v>0</v>
      </c>
      <c r="L164" s="58"/>
      <c r="M164" s="70"/>
      <c r="N164" s="67">
        <f>IF(M164,LOOKUP(M164,{1;2;3;4;5;6;7;8;9;10;11;12;13;14;15;16;17;18;19;20;21},{30;25;21;18;16;15;14;13;12;11;10;9;8;7;6;5;4;3;2;1;0}),0)</f>
        <v>0</v>
      </c>
      <c r="O164" s="70"/>
      <c r="P164" s="69">
        <f>IF(O164,LOOKUP(O164,{1;2;3;4;5;6;7;8;9;10;11;12;13;14;15;16;17;18;19;20;21},{30;25;21;18;16;15;14;13;12;11;10;9;8;7;6;5;4;3;2;1;0}),0)</f>
        <v>0</v>
      </c>
      <c r="Q164" s="70"/>
      <c r="R164" s="67">
        <f>IF(Q164,LOOKUP(Q164,{1;2;3;4;5;6;7;8;9;10;11;12;13;14;15;16;17;18;19;20;21},{30;25;21;18;16;15;14;13;12;11;10;9;8;7;6;5;4;3;2;1;0}),0)</f>
        <v>0</v>
      </c>
      <c r="S164" s="70"/>
      <c r="T164" s="69">
        <f>IF(S164,LOOKUP(S164,{1;2;3;4;5;6;7;8;9;10;11;12;13;14;15;16;17;18;19;20;21},{30;25;21;18;16;15;14;13;12;11;10;9;8;7;6;5;4;3;2;1;0}),0)</f>
        <v>0</v>
      </c>
      <c r="U164" s="70"/>
      <c r="V164" s="71">
        <f>IF(U164,LOOKUP(U164,{1;2;3;4;5;6;7;8;9;10;11;12;13;14;15;16;17;18;19;20;21},{60;50;42;36;32;30;28;26;24;22;20;18;16;14;12;10;8;6;4;2;0}),0)</f>
        <v>0</v>
      </c>
      <c r="W164" s="70"/>
      <c r="X164" s="67">
        <f>IF(W164,LOOKUP(W164,{1;2;3;4;5;6;7;8;9;10;11;12;13;14;15;16;17;18;19;20;21},{60;50;42;36;32;30;28;26;24;22;20;18;16;14;12;10;8;6;4;2;0}),0)</f>
        <v>0</v>
      </c>
      <c r="Y164" s="70"/>
      <c r="Z164" s="71">
        <f>IF(Y164,LOOKUP(Y164,{1;2;3;4;5;6;7;8;9;10;11;12;13;14;15;16;17;18;19;20;21},{60;50;42;36;32;30;28;26;24;22;20;18;16;14;12;10;8;6;4;2;0}),0)</f>
        <v>0</v>
      </c>
      <c r="AA164" s="70"/>
      <c r="AB164" s="67">
        <f>IF(AA164,LOOKUP(AA164,{1;2;3;4;5;6;7;8;9;10;11;12;13;14;15;16;17;18;19;20;21},{60;50;42;36;32;30;28;26;24;22;20;18;16;14;12;10;8;6;4;2;0}),0)</f>
        <v>0</v>
      </c>
      <c r="AC164" s="70"/>
      <c r="AD164" s="67">
        <f>IF(AC164,LOOKUP(AC164,{1;2;3;4;5;6;7;8;9;10;11;12;13;14;15;16;17;18;19;20;21},{30;25;21;18;16;15;14;13;12;11;10;9;8;7;6;5;4;3;2;1;0}),0)</f>
        <v>0</v>
      </c>
      <c r="AE164" s="70"/>
      <c r="AF164" s="69">
        <f>IF(AE164,LOOKUP(AE164,{1;2;3;4;5;6;7;8;9;10;11;12;13;14;15;16;17;18;19;20;21},{30;25;21;18;16;15;14;13;12;11;10;9;8;7;6;5;4;3;2;1;0}),0)</f>
        <v>0</v>
      </c>
      <c r="AG164" s="70"/>
      <c r="AH164" s="67">
        <f>IF(AG164,LOOKUP(AG164,{1;2;3;4;5;6;7;8;9;10;11;12;13;14;15;16;17;18;19;20;21},{30;25;21;18;16;15;14;13;12;11;10;9;8;7;6;5;4;3;2;1;0}),0)</f>
        <v>0</v>
      </c>
      <c r="AI164" s="70"/>
      <c r="AJ164" s="69">
        <f>IF(AI164,LOOKUP(AI164,{1;2;3;4;5;6;7;8;9;10;11;12;13;14;15;16;17;18;19;20;21},{30;25;21;18;16;15;14;13;12;11;10;9;8;7;6;5;4;3;2;1;0}),0)</f>
        <v>0</v>
      </c>
      <c r="AK164" s="70"/>
      <c r="AL164" s="69">
        <f>IF(AK164,LOOKUP(AK164,{1;2;3;4;5;6;7;8;9;10;11;12;13;14;15;16;17;18;19;20;21},{15;12.5;10.5;9;8;7.5;7;6.5;6;5.5;5;4.5;4;3.5;3;2.5;2;1.5;1;0.5;0}),0)</f>
        <v>0</v>
      </c>
      <c r="AM164" s="70"/>
      <c r="AN164" s="73">
        <f>IF(AM164,LOOKUP(AM164,{1;2;3;4;5;6;7;8;9;10;11;12;13;14;15;16;17;18;19;20;21},{15;12.5;10.5;9;8;7.5;7;6.5;6;5.5;5;4.5;4;3.5;3;2.5;2;1.5;1;0.5;0}),0)</f>
        <v>0</v>
      </c>
      <c r="AO164" s="70"/>
      <c r="AP164" s="67">
        <f>IF(AO164,LOOKUP(AO164,{1;2;3;4;5;6;7;8;9;10;11;12;13;14;15;16;17;18;19;20;21},{30;25;21;18;16;15;14;13;12;11;10;9;8;7;6;5;4;3;2;1;0}),0)</f>
        <v>0</v>
      </c>
      <c r="AQ164" s="70"/>
      <c r="AR164" s="69">
        <f>IF(AQ164,LOOKUP(AQ164,{1;2;3;4;5;6;7;8;9;10;11;12;13;14;15;16;17;18;19;20;21},{30;25;21;18;16;15;14;13;12;11;10;9;8;7;6;5;4;3;2;1;0}),0)</f>
        <v>0</v>
      </c>
      <c r="AS164" s="70"/>
      <c r="AT164" s="69">
        <f>IF(AS164,LOOKUP(AS164,{1;2;3;4;5;6;7;8;9;10;11;12;13;14;15;16;17;18;19;20;21},{30;25;21;18;16;15;14;13;12;11;10;9;8;7;6;5;4;3;2;1;0}),0)</f>
        <v>0</v>
      </c>
      <c r="AU164" s="70"/>
      <c r="AV164" s="69">
        <f>IF(AU164,LOOKUP(AU164,{1;2;3;4;5;6;7;8;9;10;11;12;13;14;15;16;17;18;19;20;21},{30;25;21;18;16;15;14;13;12;11;10;9;8;7;6;5;4;3;2;1;0}),0)</f>
        <v>0</v>
      </c>
      <c r="AW164" s="70"/>
      <c r="AX164" s="74">
        <f>IF(AW164,LOOKUP(AW164,{1;2;3;4;5;6;7;8;9;10;11;12;13;14;15;16;17;18;19;20;21},{60;50;42;36;32;30;28;26;24;22;20;18;16;14;12;10;8;6;4;2;0}),0)</f>
        <v>0</v>
      </c>
      <c r="AY164" s="70"/>
      <c r="AZ164" s="71">
        <f>IF(AY164,LOOKUP(AY164,{1;2;3;4;5;6;7;8;9;10;11;12;13;14;15;16;17;18;19;20;21},{60;50;42;36;32;30;28;26;24;22;20;18;16;14;12;10;8;6;4;2;0}),0)</f>
        <v>0</v>
      </c>
      <c r="BA164" s="70"/>
      <c r="BB164" s="71">
        <f>IF(BA164,LOOKUP(BA164,{1;2;3;4;5;6;7;8;9;10;11;12;13;14;15;16;17;18;19;20;21},{60;50;42;36;32;30;28;26;24;22;20;18;16;14;12;10;8;6;4;2;0}),0)</f>
        <v>0</v>
      </c>
      <c r="BC164" s="109">
        <f t="shared" si="32"/>
        <v>0</v>
      </c>
    </row>
    <row r="165" spans="1:55" s="143" customFormat="1" ht="16" customHeight="1" x14ac:dyDescent="0.2">
      <c r="A165" s="57">
        <f t="shared" si="27"/>
        <v>120</v>
      </c>
      <c r="B165" s="58">
        <v>3085002</v>
      </c>
      <c r="C165" s="63" t="s">
        <v>604</v>
      </c>
      <c r="D165" s="63" t="s">
        <v>605</v>
      </c>
      <c r="E165" s="125" t="str">
        <f t="shared" si="28"/>
        <v>JaquelineMOURAO</v>
      </c>
      <c r="F165" s="62">
        <v>2017</v>
      </c>
      <c r="G165" s="58"/>
      <c r="H165" s="63" t="str">
        <f>IF(ISBLANK(G165),"",IF(G165&gt;1994.9,"U23","SR"))</f>
        <v/>
      </c>
      <c r="I165" s="64">
        <f t="shared" si="29"/>
        <v>0</v>
      </c>
      <c r="J165" s="46">
        <f t="shared" si="30"/>
        <v>0</v>
      </c>
      <c r="K165" s="65">
        <f t="shared" si="31"/>
        <v>0</v>
      </c>
      <c r="L165" s="77"/>
      <c r="M165" s="70"/>
      <c r="N165" s="67">
        <f>IF(M165,LOOKUP(M165,{1;2;3;4;5;6;7;8;9;10;11;12;13;14;15;16;17;18;19;20;21},{30;25;21;18;16;15;14;13;12;11;10;9;8;7;6;5;4;3;2;1;0}),0)</f>
        <v>0</v>
      </c>
      <c r="O165" s="70"/>
      <c r="P165" s="69">
        <f>IF(O165,LOOKUP(O165,{1;2;3;4;5;6;7;8;9;10;11;12;13;14;15;16;17;18;19;20;21},{30;25;21;18;16;15;14;13;12;11;10;9;8;7;6;5;4;3;2;1;0}),0)</f>
        <v>0</v>
      </c>
      <c r="Q165" s="70"/>
      <c r="R165" s="67">
        <f>IF(Q165,LOOKUP(Q165,{1;2;3;4;5;6;7;8;9;10;11;12;13;14;15;16;17;18;19;20;21},{30;25;21;18;16;15;14;13;12;11;10;9;8;7;6;5;4;3;2;1;0}),0)</f>
        <v>0</v>
      </c>
      <c r="S165" s="70"/>
      <c r="T165" s="69">
        <f>IF(S165,LOOKUP(S165,{1;2;3;4;5;6;7;8;9;10;11;12;13;14;15;16;17;18;19;20;21},{30;25;21;18;16;15;14;13;12;11;10;9;8;7;6;5;4;3;2;1;0}),0)</f>
        <v>0</v>
      </c>
      <c r="U165" s="70"/>
      <c r="V165" s="71">
        <f>IF(U165,LOOKUP(U165,{1;2;3;4;5;6;7;8;9;10;11;12;13;14;15;16;17;18;19;20;21},{60;50;42;36;32;30;28;26;24;22;20;18;16;14;12;10;8;6;4;2;0}),0)</f>
        <v>0</v>
      </c>
      <c r="W165" s="70"/>
      <c r="X165" s="67">
        <f>IF(W165,LOOKUP(W165,{1;2;3;4;5;6;7;8;9;10;11;12;13;14;15;16;17;18;19;20;21},{60;50;42;36;32;30;28;26;24;22;20;18;16;14;12;10;8;6;4;2;0}),0)</f>
        <v>0</v>
      </c>
      <c r="Y165" s="70"/>
      <c r="Z165" s="71">
        <f>IF(Y165,LOOKUP(Y165,{1;2;3;4;5;6;7;8;9;10;11;12;13;14;15;16;17;18;19;20;21},{60;50;42;36;32;30;28;26;24;22;20;18;16;14;12;10;8;6;4;2;0}),0)</f>
        <v>0</v>
      </c>
      <c r="AA165" s="70"/>
      <c r="AB165" s="67">
        <f>IF(AA165,LOOKUP(AA165,{1;2;3;4;5;6;7;8;9;10;11;12;13;14;15;16;17;18;19;20;21},{60;50;42;36;32;30;28;26;24;22;20;18;16;14;12;10;8;6;4;2;0}),0)</f>
        <v>0</v>
      </c>
      <c r="AC165" s="70"/>
      <c r="AD165" s="67">
        <f>IF(AC165,LOOKUP(AC165,{1;2;3;4;5;6;7;8;9;10;11;12;13;14;15;16;17;18;19;20;21},{30;25;21;18;16;15;14;13;12;11;10;9;8;7;6;5;4;3;2;1;0}),0)</f>
        <v>0</v>
      </c>
      <c r="AE165" s="70"/>
      <c r="AF165" s="69">
        <f>IF(AE165,LOOKUP(AE165,{1;2;3;4;5;6;7;8;9;10;11;12;13;14;15;16;17;18;19;20;21},{30;25;21;18;16;15;14;13;12;11;10;9;8;7;6;5;4;3;2;1;0}),0)</f>
        <v>0</v>
      </c>
      <c r="AG165" s="70"/>
      <c r="AH165" s="67">
        <f>IF(AG165,LOOKUP(AG165,{1;2;3;4;5;6;7;8;9;10;11;12;13;14;15;16;17;18;19;20;21},{30;25;21;18;16;15;14;13;12;11;10;9;8;7;6;5;4;3;2;1;0}),0)</f>
        <v>0</v>
      </c>
      <c r="AI165" s="70"/>
      <c r="AJ165" s="69">
        <f>IF(AI165,LOOKUP(AI165,{1;2;3;4;5;6;7;8;9;10;11;12;13;14;15;16;17;18;19;20;21},{30;25;21;18;16;15;14;13;12;11;10;9;8;7;6;5;4;3;2;1;0}),0)</f>
        <v>0</v>
      </c>
      <c r="AK165" s="70"/>
      <c r="AL165" s="69">
        <f>IF(AK165,LOOKUP(AK165,{1;2;3;4;5;6;7;8;9;10;11;12;13;14;15;16;17;18;19;20;21},{15;12.5;10.5;9;8;7.5;7;6.5;6;5.5;5;4.5;4;3.5;3;2.5;2;1.5;1;0.5;0}),0)</f>
        <v>0</v>
      </c>
      <c r="AM165" s="70"/>
      <c r="AN165" s="73">
        <f>IF(AM165,LOOKUP(AM165,{1;2;3;4;5;6;7;8;9;10;11;12;13;14;15;16;17;18;19;20;21},{15;12.5;10.5;9;8;7.5;7;6.5;6;5.5;5;4.5;4;3.5;3;2.5;2;1.5;1;0.5;0}),0)</f>
        <v>0</v>
      </c>
      <c r="AO165" s="70"/>
      <c r="AP165" s="67">
        <f>IF(AO165,LOOKUP(AO165,{1;2;3;4;5;6;7;8;9;10;11;12;13;14;15;16;17;18;19;20;21},{30;25;21;18;16;15;14;13;12;11;10;9;8;7;6;5;4;3;2;1;0}),0)</f>
        <v>0</v>
      </c>
      <c r="AQ165" s="70"/>
      <c r="AR165" s="69">
        <f>IF(AQ165,LOOKUP(AQ165,{1;2;3;4;5;6;7;8;9;10;11;12;13;14;15;16;17;18;19;20;21},{30;25;21;18;16;15;14;13;12;11;10;9;8;7;6;5;4;3;2;1;0}),0)</f>
        <v>0</v>
      </c>
      <c r="AS165" s="70"/>
      <c r="AT165" s="69">
        <f>IF(AS165,LOOKUP(AS165,{1;2;3;4;5;6;7;8;9;10;11;12;13;14;15;16;17;18;19;20;21},{30;25;21;18;16;15;14;13;12;11;10;9;8;7;6;5;4;3;2;1;0}),0)</f>
        <v>0</v>
      </c>
      <c r="AU165" s="70"/>
      <c r="AV165" s="69">
        <f>IF(AU165,LOOKUP(AU165,{1;2;3;4;5;6;7;8;9;10;11;12;13;14;15;16;17;18;19;20;21},{30;25;21;18;16;15;14;13;12;11;10;9;8;7;6;5;4;3;2;1;0}),0)</f>
        <v>0</v>
      </c>
      <c r="AW165" s="70"/>
      <c r="AX165" s="74">
        <f>IF(AW165,LOOKUP(AW165,{1;2;3;4;5;6;7;8;9;10;11;12;13;14;15;16;17;18;19;20;21},{60;50;42;36;32;30;28;26;24;22;20;18;16;14;12;10;8;6;4;2;0}),0)</f>
        <v>0</v>
      </c>
      <c r="AY165" s="70"/>
      <c r="AZ165" s="71">
        <f>IF(AY165,LOOKUP(AY165,{1;2;3;4;5;6;7;8;9;10;11;12;13;14;15;16;17;18;19;20;21},{60;50;42;36;32;30;28;26;24;22;20;18;16;14;12;10;8;6;4;2;0}),0)</f>
        <v>0</v>
      </c>
      <c r="BA165" s="70"/>
      <c r="BB165" s="71">
        <f>IF(BA165,LOOKUP(BA165,{1;2;3;4;5;6;7;8;9;10;11;12;13;14;15;16;17;18;19;20;21},{60;50;42;36;32;30;28;26;24;22;20;18;16;14;12;10;8;6;4;2;0}),0)</f>
        <v>0</v>
      </c>
      <c r="BC165" s="109">
        <f t="shared" si="32"/>
        <v>0</v>
      </c>
    </row>
    <row r="166" spans="1:55" s="108" customFormat="1" ht="16" customHeight="1" x14ac:dyDescent="0.2">
      <c r="A166" s="57">
        <f t="shared" ref="A166:A192" si="35">RANK(I166,$I$6:$I$981)</f>
        <v>120</v>
      </c>
      <c r="B166" s="58">
        <v>3515187</v>
      </c>
      <c r="C166" s="75" t="s">
        <v>606</v>
      </c>
      <c r="D166" s="76" t="s">
        <v>607</v>
      </c>
      <c r="E166" s="144" t="str">
        <f t="shared" ref="E166:E192" si="36">C166&amp;D166</f>
        <v>NataliaMUELLER</v>
      </c>
      <c r="F166" s="62">
        <v>2017</v>
      </c>
      <c r="G166" s="58"/>
      <c r="H166" s="63" t="str">
        <f>IF(ISBLANK(G166),"",IF(G166&gt;1994.9,"U23","SR"))</f>
        <v/>
      </c>
      <c r="I166" s="64">
        <f t="shared" ref="I166:I192" si="37">(N166+P166+R166+T166+V166+X166+Z166+AB166+AD166+AF166+AH166+AJ166+AL166+AN166+AP166+AR166+AT166+AV166+AX166+AZ166+BB166)</f>
        <v>0</v>
      </c>
      <c r="J166" s="46">
        <f t="shared" ref="J166:J192" si="38">N166+R166+X166+AB166+AD166+AH166+AP166+AX166</f>
        <v>0</v>
      </c>
      <c r="K166" s="135">
        <f t="shared" ref="K166:K192" si="39">P166+T166+V166+Z166+AF166+AJ166+AL166+AN166+AR166+AT166+AV166+AZ166+BB166</f>
        <v>0</v>
      </c>
      <c r="M166" s="70"/>
      <c r="N166" s="67">
        <f>IF(M166,LOOKUP(M166,{1;2;3;4;5;6;7;8;9;10;11;12;13;14;15;16;17;18;19;20;21},{30;25;21;18;16;15;14;13;12;11;10;9;8;7;6;5;4;3;2;1;0}),0)</f>
        <v>0</v>
      </c>
      <c r="O166" s="70"/>
      <c r="P166" s="69">
        <f>IF(O166,LOOKUP(O166,{1;2;3;4;5;6;7;8;9;10;11;12;13;14;15;16;17;18;19;20;21},{30;25;21;18;16;15;14;13;12;11;10;9;8;7;6;5;4;3;2;1;0}),0)</f>
        <v>0</v>
      </c>
      <c r="Q166" s="70"/>
      <c r="R166" s="67">
        <f>IF(Q166,LOOKUP(Q166,{1;2;3;4;5;6;7;8;9;10;11;12;13;14;15;16;17;18;19;20;21},{30;25;21;18;16;15;14;13;12;11;10;9;8;7;6;5;4;3;2;1;0}),0)</f>
        <v>0</v>
      </c>
      <c r="S166" s="70"/>
      <c r="T166" s="69">
        <f>IF(S166,LOOKUP(S166,{1;2;3;4;5;6;7;8;9;10;11;12;13;14;15;16;17;18;19;20;21},{30;25;21;18;16;15;14;13;12;11;10;9;8;7;6;5;4;3;2;1;0}),0)</f>
        <v>0</v>
      </c>
      <c r="U166" s="70"/>
      <c r="V166" s="71">
        <f>IF(U166,LOOKUP(U166,{1;2;3;4;5;6;7;8;9;10;11;12;13;14;15;16;17;18;19;20;21},{60;50;42;36;32;30;28;26;24;22;20;18;16;14;12;10;8;6;4;2;0}),0)</f>
        <v>0</v>
      </c>
      <c r="W166" s="70"/>
      <c r="X166" s="67">
        <f>IF(W166,LOOKUP(W166,{1;2;3;4;5;6;7;8;9;10;11;12;13;14;15;16;17;18;19;20;21},{60;50;42;36;32;30;28;26;24;22;20;18;16;14;12;10;8;6;4;2;0}),0)</f>
        <v>0</v>
      </c>
      <c r="Y166" s="70"/>
      <c r="Z166" s="71">
        <f>IF(Y166,LOOKUP(Y166,{1;2;3;4;5;6;7;8;9;10;11;12;13;14;15;16;17;18;19;20;21},{60;50;42;36;32;30;28;26;24;22;20;18;16;14;12;10;8;6;4;2;0}),0)</f>
        <v>0</v>
      </c>
      <c r="AA166" s="70"/>
      <c r="AB166" s="67">
        <f>IF(AA166,LOOKUP(AA166,{1;2;3;4;5;6;7;8;9;10;11;12;13;14;15;16;17;18;19;20;21},{60;50;42;36;32;30;28;26;24;22;20;18;16;14;12;10;8;6;4;2;0}),0)</f>
        <v>0</v>
      </c>
      <c r="AC166" s="70"/>
      <c r="AD166" s="67">
        <f>IF(AC166,LOOKUP(AC166,{1;2;3;4;5;6;7;8;9;10;11;12;13;14;15;16;17;18;19;20;21},{30;25;21;18;16;15;14;13;12;11;10;9;8;7;6;5;4;3;2;1;0}),0)</f>
        <v>0</v>
      </c>
      <c r="AE166" s="70"/>
      <c r="AF166" s="69">
        <f>IF(AE166,LOOKUP(AE166,{1;2;3;4;5;6;7;8;9;10;11;12;13;14;15;16;17;18;19;20;21},{30;25;21;18;16;15;14;13;12;11;10;9;8;7;6;5;4;3;2;1;0}),0)</f>
        <v>0</v>
      </c>
      <c r="AG166" s="70"/>
      <c r="AH166" s="67">
        <f>IF(AG166,LOOKUP(AG166,{1;2;3;4;5;6;7;8;9;10;11;12;13;14;15;16;17;18;19;20;21},{30;25;21;18;16;15;14;13;12;11;10;9;8;7;6;5;4;3;2;1;0}),0)</f>
        <v>0</v>
      </c>
      <c r="AI166" s="70"/>
      <c r="AJ166" s="69">
        <f>IF(AI166,LOOKUP(AI166,{1;2;3;4;5;6;7;8;9;10;11;12;13;14;15;16;17;18;19;20;21},{30;25;21;18;16;15;14;13;12;11;10;9;8;7;6;5;4;3;2;1;0}),0)</f>
        <v>0</v>
      </c>
      <c r="AK166" s="70"/>
      <c r="AL166" s="69">
        <f>IF(AK166,LOOKUP(AK166,{1;2;3;4;5;6;7;8;9;10;11;12;13;14;15;16;17;18;19;20;21},{15;12.5;10.5;9;8;7.5;7;6.5;6;5.5;5;4.5;4;3.5;3;2.5;2;1.5;1;0.5;0}),0)</f>
        <v>0</v>
      </c>
      <c r="AM166" s="70"/>
      <c r="AN166" s="73">
        <f>IF(AM166,LOOKUP(AM166,{1;2;3;4;5;6;7;8;9;10;11;12;13;14;15;16;17;18;19;20;21},{15;12.5;10.5;9;8;7.5;7;6.5;6;5.5;5;4.5;4;3.5;3;2.5;2;1.5;1;0.5;0}),0)</f>
        <v>0</v>
      </c>
      <c r="AO166" s="70"/>
      <c r="AP166" s="67">
        <f>IF(AO166,LOOKUP(AO166,{1;2;3;4;5;6;7;8;9;10;11;12;13;14;15;16;17;18;19;20;21},{30;25;21;18;16;15;14;13;12;11;10;9;8;7;6;5;4;3;2;1;0}),0)</f>
        <v>0</v>
      </c>
      <c r="AQ166" s="70"/>
      <c r="AR166" s="69">
        <f>IF(AQ166,LOOKUP(AQ166,{1;2;3;4;5;6;7;8;9;10;11;12;13;14;15;16;17;18;19;20;21},{30;25;21;18;16;15;14;13;12;11;10;9;8;7;6;5;4;3;2;1;0}),0)</f>
        <v>0</v>
      </c>
      <c r="AS166" s="70"/>
      <c r="AT166" s="69">
        <f>IF(AS166,LOOKUP(AS166,{1;2;3;4;5;6;7;8;9;10;11;12;13;14;15;16;17;18;19;20;21},{30;25;21;18;16;15;14;13;12;11;10;9;8;7;6;5;4;3;2;1;0}),0)</f>
        <v>0</v>
      </c>
      <c r="AU166" s="70"/>
      <c r="AV166" s="69">
        <f>IF(AU166,LOOKUP(AU166,{1;2;3;4;5;6;7;8;9;10;11;12;13;14;15;16;17;18;19;20;21},{30;25;21;18;16;15;14;13;12;11;10;9;8;7;6;5;4;3;2;1;0}),0)</f>
        <v>0</v>
      </c>
      <c r="AW166" s="70"/>
      <c r="AX166" s="74">
        <f>IF(AW166,LOOKUP(AW166,{1;2;3;4;5;6;7;8;9;10;11;12;13;14;15;16;17;18;19;20;21},{60;50;42;36;32;30;28;26;24;22;20;18;16;14;12;10;8;6;4;2;0}),0)</f>
        <v>0</v>
      </c>
      <c r="AY166" s="70"/>
      <c r="AZ166" s="71">
        <f>IF(AY166,LOOKUP(AY166,{1;2;3;4;5;6;7;8;9;10;11;12;13;14;15;16;17;18;19;20;21},{60;50;42;36;32;30;28;26;24;22;20;18;16;14;12;10;8;6;4;2;0}),0)</f>
        <v>0</v>
      </c>
      <c r="BA166" s="70"/>
      <c r="BB166" s="71">
        <f>IF(BA166,LOOKUP(BA166,{1;2;3;4;5;6;7;8;9;10;11;12;13;14;15;16;17;18;19;20;21},{60;50;42;36;32;30;28;26;24;22;20;18;16;14;12;10;8;6;4;2;0}),0)</f>
        <v>0</v>
      </c>
      <c r="BC166" s="109">
        <f t="shared" si="32"/>
        <v>0</v>
      </c>
    </row>
    <row r="167" spans="1:55" s="108" customFormat="1" ht="16" customHeight="1" x14ac:dyDescent="0.2">
      <c r="A167" s="57">
        <f t="shared" si="35"/>
        <v>120</v>
      </c>
      <c r="B167" s="58">
        <v>3425565</v>
      </c>
      <c r="C167" s="75" t="s">
        <v>608</v>
      </c>
      <c r="D167" s="76" t="s">
        <v>609</v>
      </c>
      <c r="E167" s="144" t="str">
        <f t="shared" si="36"/>
        <v>MereteMYRSETH</v>
      </c>
      <c r="F167" s="62">
        <v>2017</v>
      </c>
      <c r="G167" s="77"/>
      <c r="H167" s="63" t="str">
        <f>IF(ISBLANK(G167),"",IF(G167&gt;1994.9,"U23","SR"))</f>
        <v/>
      </c>
      <c r="I167" s="64">
        <f t="shared" si="37"/>
        <v>0</v>
      </c>
      <c r="J167" s="46">
        <f t="shared" si="38"/>
        <v>0</v>
      </c>
      <c r="K167" s="65">
        <f t="shared" si="39"/>
        <v>0</v>
      </c>
      <c r="M167" s="70"/>
      <c r="N167" s="67">
        <f>IF(M167,LOOKUP(M167,{1;2;3;4;5;6;7;8;9;10;11;12;13;14;15;16;17;18;19;20;21},{30;25;21;18;16;15;14;13;12;11;10;9;8;7;6;5;4;3;2;1;0}),0)</f>
        <v>0</v>
      </c>
      <c r="O167" s="70"/>
      <c r="P167" s="69">
        <f>IF(O167,LOOKUP(O167,{1;2;3;4;5;6;7;8;9;10;11;12;13;14;15;16;17;18;19;20;21},{30;25;21;18;16;15;14;13;12;11;10;9;8;7;6;5;4;3;2;1;0}),0)</f>
        <v>0</v>
      </c>
      <c r="Q167" s="70"/>
      <c r="R167" s="67">
        <f>IF(Q167,LOOKUP(Q167,{1;2;3;4;5;6;7;8;9;10;11;12;13;14;15;16;17;18;19;20;21},{30;25;21;18;16;15;14;13;12;11;10;9;8;7;6;5;4;3;2;1;0}),0)</f>
        <v>0</v>
      </c>
      <c r="S167" s="70"/>
      <c r="T167" s="69">
        <f>IF(S167,LOOKUP(S167,{1;2;3;4;5;6;7;8;9;10;11;12;13;14;15;16;17;18;19;20;21},{30;25;21;18;16;15;14;13;12;11;10;9;8;7;6;5;4;3;2;1;0}),0)</f>
        <v>0</v>
      </c>
      <c r="U167" s="70"/>
      <c r="V167" s="71">
        <f>IF(U167,LOOKUP(U167,{1;2;3;4;5;6;7;8;9;10;11;12;13;14;15;16;17;18;19;20;21},{60;50;42;36;32;30;28;26;24;22;20;18;16;14;12;10;8;6;4;2;0}),0)</f>
        <v>0</v>
      </c>
      <c r="W167" s="70"/>
      <c r="X167" s="67">
        <f>IF(W167,LOOKUP(W167,{1;2;3;4;5;6;7;8;9;10;11;12;13;14;15;16;17;18;19;20;21},{60;50;42;36;32;30;28;26;24;22;20;18;16;14;12;10;8;6;4;2;0}),0)</f>
        <v>0</v>
      </c>
      <c r="Y167" s="70"/>
      <c r="Z167" s="71">
        <f>IF(Y167,LOOKUP(Y167,{1;2;3;4;5;6;7;8;9;10;11;12;13;14;15;16;17;18;19;20;21},{60;50;42;36;32;30;28;26;24;22;20;18;16;14;12;10;8;6;4;2;0}),0)</f>
        <v>0</v>
      </c>
      <c r="AA167" s="70"/>
      <c r="AB167" s="67">
        <f>IF(AA167,LOOKUP(AA167,{1;2;3;4;5;6;7;8;9;10;11;12;13;14;15;16;17;18;19;20;21},{60;50;42;36;32;30;28;26;24;22;20;18;16;14;12;10;8;6;4;2;0}),0)</f>
        <v>0</v>
      </c>
      <c r="AC167" s="70"/>
      <c r="AD167" s="67">
        <f>IF(AC167,LOOKUP(AC167,{1;2;3;4;5;6;7;8;9;10;11;12;13;14;15;16;17;18;19;20;21},{30;25;21;18;16;15;14;13;12;11;10;9;8;7;6;5;4;3;2;1;0}),0)</f>
        <v>0</v>
      </c>
      <c r="AE167" s="70"/>
      <c r="AF167" s="69">
        <f>IF(AE167,LOOKUP(AE167,{1;2;3;4;5;6;7;8;9;10;11;12;13;14;15;16;17;18;19;20;21},{30;25;21;18;16;15;14;13;12;11;10;9;8;7;6;5;4;3;2;1;0}),0)</f>
        <v>0</v>
      </c>
      <c r="AG167" s="70"/>
      <c r="AH167" s="67">
        <f>IF(AG167,LOOKUP(AG167,{1;2;3;4;5;6;7;8;9;10;11;12;13;14;15;16;17;18;19;20;21},{30;25;21;18;16;15;14;13;12;11;10;9;8;7;6;5;4;3;2;1;0}),0)</f>
        <v>0</v>
      </c>
      <c r="AI167" s="70"/>
      <c r="AJ167" s="69">
        <f>IF(AI167,LOOKUP(AI167,{1;2;3;4;5;6;7;8;9;10;11;12;13;14;15;16;17;18;19;20;21},{30;25;21;18;16;15;14;13;12;11;10;9;8;7;6;5;4;3;2;1;0}),0)</f>
        <v>0</v>
      </c>
      <c r="AK167" s="70"/>
      <c r="AL167" s="69">
        <f>IF(AK167,LOOKUP(AK167,{1;2;3;4;5;6;7;8;9;10;11;12;13;14;15;16;17;18;19;20;21},{15;12.5;10.5;9;8;7.5;7;6.5;6;5.5;5;4.5;4;3.5;3;2.5;2;1.5;1;0.5;0}),0)</f>
        <v>0</v>
      </c>
      <c r="AM167" s="70"/>
      <c r="AN167" s="73">
        <f>IF(AM167,LOOKUP(AM167,{1;2;3;4;5;6;7;8;9;10;11;12;13;14;15;16;17;18;19;20;21},{15;12.5;10.5;9;8;7.5;7;6.5;6;5.5;5;4.5;4;3.5;3;2.5;2;1.5;1;0.5;0}),0)</f>
        <v>0</v>
      </c>
      <c r="AO167" s="70"/>
      <c r="AP167" s="67">
        <f>IF(AO167,LOOKUP(AO167,{1;2;3;4;5;6;7;8;9;10;11;12;13;14;15;16;17;18;19;20;21},{30;25;21;18;16;15;14;13;12;11;10;9;8;7;6;5;4;3;2;1;0}),0)</f>
        <v>0</v>
      </c>
      <c r="AQ167" s="70"/>
      <c r="AR167" s="69">
        <f>IF(AQ167,LOOKUP(AQ167,{1;2;3;4;5;6;7;8;9;10;11;12;13;14;15;16;17;18;19;20;21},{30;25;21;18;16;15;14;13;12;11;10;9;8;7;6;5;4;3;2;1;0}),0)</f>
        <v>0</v>
      </c>
      <c r="AS167" s="70"/>
      <c r="AT167" s="69">
        <f>IF(AS167,LOOKUP(AS167,{1;2;3;4;5;6;7;8;9;10;11;12;13;14;15;16;17;18;19;20;21},{30;25;21;18;16;15;14;13;12;11;10;9;8;7;6;5;4;3;2;1;0}),0)</f>
        <v>0</v>
      </c>
      <c r="AU167" s="70"/>
      <c r="AV167" s="69">
        <f>IF(AU167,LOOKUP(AU167,{1;2;3;4;5;6;7;8;9;10;11;12;13;14;15;16;17;18;19;20;21},{30;25;21;18;16;15;14;13;12;11;10;9;8;7;6;5;4;3;2;1;0}),0)</f>
        <v>0</v>
      </c>
      <c r="AW167" s="70"/>
      <c r="AX167" s="74">
        <f>IF(AW167,LOOKUP(AW167,{1;2;3;4;5;6;7;8;9;10;11;12;13;14;15;16;17;18;19;20;21},{60;50;42;36;32;30;28;26;24;22;20;18;16;14;12;10;8;6;4;2;0}),0)</f>
        <v>0</v>
      </c>
      <c r="AY167" s="70"/>
      <c r="AZ167" s="71">
        <f>IF(AY167,LOOKUP(AY167,{1;2;3;4;5;6;7;8;9;10;11;12;13;14;15;16;17;18;19;20;21},{60;50;42;36;32;30;28;26;24;22;20;18;16;14;12;10;8;6;4;2;0}),0)</f>
        <v>0</v>
      </c>
      <c r="BA167" s="70"/>
      <c r="BB167" s="71">
        <f>IF(BA167,LOOKUP(BA167,{1;2;3;4;5;6;7;8;9;10;11;12;13;14;15;16;17;18;19;20;21},{60;50;42;36;32;30;28;26;24;22;20;18;16;14;12;10;8;6;4;2;0}),0)</f>
        <v>0</v>
      </c>
      <c r="BC167" s="109">
        <f t="shared" si="32"/>
        <v>0</v>
      </c>
    </row>
    <row r="168" spans="1:55" s="108" customFormat="1" ht="16" customHeight="1" x14ac:dyDescent="0.2">
      <c r="A168" s="57">
        <f t="shared" si="35"/>
        <v>120</v>
      </c>
      <c r="B168" s="58">
        <v>3485167</v>
      </c>
      <c r="C168" s="75" t="s">
        <v>606</v>
      </c>
      <c r="D168" s="145" t="s">
        <v>610</v>
      </c>
      <c r="E168" s="144" t="str">
        <f t="shared" si="36"/>
        <v>NataliaNARYSHKINA</v>
      </c>
      <c r="F168" s="126">
        <v>2017</v>
      </c>
      <c r="G168" s="192"/>
      <c r="H168" s="63" t="str">
        <f>IF(ISBLANK(G168),"",IF(G168&gt;1994.9,"U23","SR"))</f>
        <v/>
      </c>
      <c r="I168" s="64">
        <f t="shared" si="37"/>
        <v>0</v>
      </c>
      <c r="J168" s="46">
        <f t="shared" si="38"/>
        <v>0</v>
      </c>
      <c r="K168" s="65">
        <f t="shared" si="39"/>
        <v>0</v>
      </c>
      <c r="L168" s="3"/>
      <c r="M168" s="70"/>
      <c r="N168" s="67">
        <f>IF(M168,LOOKUP(M168,{1;2;3;4;5;6;7;8;9;10;11;12;13;14;15;16;17;18;19;20;21},{30;25;21;18;16;15;14;13;12;11;10;9;8;7;6;5;4;3;2;1;0}),0)</f>
        <v>0</v>
      </c>
      <c r="O168" s="70"/>
      <c r="P168" s="69">
        <f>IF(O168,LOOKUP(O168,{1;2;3;4;5;6;7;8;9;10;11;12;13;14;15;16;17;18;19;20;21},{30;25;21;18;16;15;14;13;12;11;10;9;8;7;6;5;4;3;2;1;0}),0)</f>
        <v>0</v>
      </c>
      <c r="Q168" s="70"/>
      <c r="R168" s="67">
        <f>IF(Q168,LOOKUP(Q168,{1;2;3;4;5;6;7;8;9;10;11;12;13;14;15;16;17;18;19;20;21},{30;25;21;18;16;15;14;13;12;11;10;9;8;7;6;5;4;3;2;1;0}),0)</f>
        <v>0</v>
      </c>
      <c r="S168" s="70"/>
      <c r="T168" s="69">
        <f>IF(S168,LOOKUP(S168,{1;2;3;4;5;6;7;8;9;10;11;12;13;14;15;16;17;18;19;20;21},{30;25;21;18;16;15;14;13;12;11;10;9;8;7;6;5;4;3;2;1;0}),0)</f>
        <v>0</v>
      </c>
      <c r="U168" s="70"/>
      <c r="V168" s="71">
        <f>IF(U168,LOOKUP(U168,{1;2;3;4;5;6;7;8;9;10;11;12;13;14;15;16;17;18;19;20;21},{60;50;42;36;32;30;28;26;24;22;20;18;16;14;12;10;8;6;4;2;0}),0)</f>
        <v>0</v>
      </c>
      <c r="W168" s="70"/>
      <c r="X168" s="67">
        <f>IF(W168,LOOKUP(W168,{1;2;3;4;5;6;7;8;9;10;11;12;13;14;15;16;17;18;19;20;21},{60;50;42;36;32;30;28;26;24;22;20;18;16;14;12;10;8;6;4;2;0}),0)</f>
        <v>0</v>
      </c>
      <c r="Y168" s="70"/>
      <c r="Z168" s="71">
        <f>IF(Y168,LOOKUP(Y168,{1;2;3;4;5;6;7;8;9;10;11;12;13;14;15;16;17;18;19;20;21},{60;50;42;36;32;30;28;26;24;22;20;18;16;14;12;10;8;6;4;2;0}),0)</f>
        <v>0</v>
      </c>
      <c r="AA168" s="70"/>
      <c r="AB168" s="67">
        <f>IF(AA168,LOOKUP(AA168,{1;2;3;4;5;6;7;8;9;10;11;12;13;14;15;16;17;18;19;20;21},{60;50;42;36;32;30;28;26;24;22;20;18;16;14;12;10;8;6;4;2;0}),0)</f>
        <v>0</v>
      </c>
      <c r="AC168" s="70"/>
      <c r="AD168" s="67">
        <f>IF(AC168,LOOKUP(AC168,{1;2;3;4;5;6;7;8;9;10;11;12;13;14;15;16;17;18;19;20;21},{30;25;21;18;16;15;14;13;12;11;10;9;8;7;6;5;4;3;2;1;0}),0)</f>
        <v>0</v>
      </c>
      <c r="AE168" s="70"/>
      <c r="AF168" s="69">
        <f>IF(AE168,LOOKUP(AE168,{1;2;3;4;5;6;7;8;9;10;11;12;13;14;15;16;17;18;19;20;21},{30;25;21;18;16;15;14;13;12;11;10;9;8;7;6;5;4;3;2;1;0}),0)</f>
        <v>0</v>
      </c>
      <c r="AG168" s="70"/>
      <c r="AH168" s="67">
        <f>IF(AG168,LOOKUP(AG168,{1;2;3;4;5;6;7;8;9;10;11;12;13;14;15;16;17;18;19;20;21},{30;25;21;18;16;15;14;13;12;11;10;9;8;7;6;5;4;3;2;1;0}),0)</f>
        <v>0</v>
      </c>
      <c r="AI168" s="70"/>
      <c r="AJ168" s="69">
        <f>IF(AI168,LOOKUP(AI168,{1;2;3;4;5;6;7;8;9;10;11;12;13;14;15;16;17;18;19;20;21},{30;25;21;18;16;15;14;13;12;11;10;9;8;7;6;5;4;3;2;1;0}),0)</f>
        <v>0</v>
      </c>
      <c r="AK168" s="70"/>
      <c r="AL168" s="69">
        <f>IF(AK168,LOOKUP(AK168,{1;2;3;4;5;6;7;8;9;10;11;12;13;14;15;16;17;18;19;20;21},{15;12.5;10.5;9;8;7.5;7;6.5;6;5.5;5;4.5;4;3.5;3;2.5;2;1.5;1;0.5;0}),0)</f>
        <v>0</v>
      </c>
      <c r="AM168" s="70"/>
      <c r="AN168" s="73">
        <f>IF(AM168,LOOKUP(AM168,{1;2;3;4;5;6;7;8;9;10;11;12;13;14;15;16;17;18;19;20;21},{15;12.5;10.5;9;8;7.5;7;6.5;6;5.5;5;4.5;4;3.5;3;2.5;2;1.5;1;0.5;0}),0)</f>
        <v>0</v>
      </c>
      <c r="AO168" s="70"/>
      <c r="AP168" s="67">
        <f>IF(AO168,LOOKUP(AO168,{1;2;3;4;5;6;7;8;9;10;11;12;13;14;15;16;17;18;19;20;21},{30;25;21;18;16;15;14;13;12;11;10;9;8;7;6;5;4;3;2;1;0}),0)</f>
        <v>0</v>
      </c>
      <c r="AQ168" s="70"/>
      <c r="AR168" s="69">
        <f>IF(AQ168,LOOKUP(AQ168,{1;2;3;4;5;6;7;8;9;10;11;12;13;14;15;16;17;18;19;20;21},{30;25;21;18;16;15;14;13;12;11;10;9;8;7;6;5;4;3;2;1;0}),0)</f>
        <v>0</v>
      </c>
      <c r="AS168" s="70"/>
      <c r="AT168" s="69">
        <f>IF(AS168,LOOKUP(AS168,{1;2;3;4;5;6;7;8;9;10;11;12;13;14;15;16;17;18;19;20;21},{30;25;21;18;16;15;14;13;12;11;10;9;8;7;6;5;4;3;2;1;0}),0)</f>
        <v>0</v>
      </c>
      <c r="AU168" s="70"/>
      <c r="AV168" s="69">
        <f>IF(AU168,LOOKUP(AU168,{1;2;3;4;5;6;7;8;9;10;11;12;13;14;15;16;17;18;19;20;21},{30;25;21;18;16;15;14;13;12;11;10;9;8;7;6;5;4;3;2;1;0}),0)</f>
        <v>0</v>
      </c>
      <c r="AW168" s="70"/>
      <c r="AX168" s="74">
        <f>IF(AW168,LOOKUP(AW168,{1;2;3;4;5;6;7;8;9;10;11;12;13;14;15;16;17;18;19;20;21},{60;50;42;36;32;30;28;26;24;22;20;18;16;14;12;10;8;6;4;2;0}),0)</f>
        <v>0</v>
      </c>
      <c r="AY168" s="70"/>
      <c r="AZ168" s="71">
        <f>IF(AY168,LOOKUP(AY168,{1;2;3;4;5;6;7;8;9;10;11;12;13;14;15;16;17;18;19;20;21},{60;50;42;36;32;30;28;26;24;22;20;18;16;14;12;10;8;6;4;2;0}),0)</f>
        <v>0</v>
      </c>
      <c r="BA168" s="70"/>
      <c r="BB168" s="71">
        <f>IF(BA168,LOOKUP(BA168,{1;2;3;4;5;6;7;8;9;10;11;12;13;14;15;16;17;18;19;20;21},{60;50;42;36;32;30;28;26;24;22;20;18;16;14;12;10;8;6;4;2;0}),0)</f>
        <v>0</v>
      </c>
      <c r="BC168" s="109">
        <f t="shared" si="32"/>
        <v>0</v>
      </c>
    </row>
    <row r="169" spans="1:55" s="108" customFormat="1" ht="16" customHeight="1" x14ac:dyDescent="0.2">
      <c r="A169" s="57">
        <f t="shared" si="35"/>
        <v>120</v>
      </c>
      <c r="B169" s="80"/>
      <c r="C169" s="75" t="s">
        <v>474</v>
      </c>
      <c r="D169" s="145" t="s">
        <v>611</v>
      </c>
      <c r="E169" s="144" t="str">
        <f t="shared" si="36"/>
        <v>EmmaNELSON</v>
      </c>
      <c r="F169" s="126">
        <v>2017</v>
      </c>
      <c r="G169" s="3"/>
      <c r="H169" s="80"/>
      <c r="I169" s="64">
        <f t="shared" si="37"/>
        <v>0</v>
      </c>
      <c r="J169" s="46">
        <f t="shared" si="38"/>
        <v>0</v>
      </c>
      <c r="K169" s="135">
        <f t="shared" si="39"/>
        <v>0</v>
      </c>
      <c r="L169" s="3"/>
      <c r="M169" s="70"/>
      <c r="N169" s="67">
        <f>IF(M169,LOOKUP(M169,{1;2;3;4;5;6;7;8;9;10;11;12;13;14;15;16;17;18;19;20;21},{30;25;21;18;16;15;14;13;12;11;10;9;8;7;6;5;4;3;2;1;0}),0)</f>
        <v>0</v>
      </c>
      <c r="O169" s="70"/>
      <c r="P169" s="69">
        <f>IF(O169,LOOKUP(O169,{1;2;3;4;5;6;7;8;9;10;11;12;13;14;15;16;17;18;19;20;21},{30;25;21;18;16;15;14;13;12;11;10;9;8;7;6;5;4;3;2;1;0}),0)</f>
        <v>0</v>
      </c>
      <c r="Q169" s="70"/>
      <c r="R169" s="67">
        <f>IF(Q169,LOOKUP(Q169,{1;2;3;4;5;6;7;8;9;10;11;12;13;14;15;16;17;18;19;20;21},{30;25;21;18;16;15;14;13;12;11;10;9;8;7;6;5;4;3;2;1;0}),0)</f>
        <v>0</v>
      </c>
      <c r="S169" s="70"/>
      <c r="T169" s="69">
        <f>IF(S169,LOOKUP(S169,{1;2;3;4;5;6;7;8;9;10;11;12;13;14;15;16;17;18;19;20;21},{30;25;21;18;16;15;14;13;12;11;10;9;8;7;6;5;4;3;2;1;0}),0)</f>
        <v>0</v>
      </c>
      <c r="U169" s="70"/>
      <c r="V169" s="71">
        <f>IF(U169,LOOKUP(U169,{1;2;3;4;5;6;7;8;9;10;11;12;13;14;15;16;17;18;19;20;21},{60;50;42;36;32;30;28;26;24;22;20;18;16;14;12;10;8;6;4;2;0}),0)</f>
        <v>0</v>
      </c>
      <c r="W169" s="70"/>
      <c r="X169" s="67">
        <f>IF(W169,LOOKUP(W169,{1;2;3;4;5;6;7;8;9;10;11;12;13;14;15;16;17;18;19;20;21},{60;50;42;36;32;30;28;26;24;22;20;18;16;14;12;10;8;6;4;2;0}),0)</f>
        <v>0</v>
      </c>
      <c r="Y169" s="70"/>
      <c r="Z169" s="71">
        <f>IF(Y169,LOOKUP(Y169,{1;2;3;4;5;6;7;8;9;10;11;12;13;14;15;16;17;18;19;20;21},{60;50;42;36;32;30;28;26;24;22;20;18;16;14;12;10;8;6;4;2;0}),0)</f>
        <v>0</v>
      </c>
      <c r="AA169" s="70"/>
      <c r="AB169" s="67">
        <f>IF(AA169,LOOKUP(AA169,{1;2;3;4;5;6;7;8;9;10;11;12;13;14;15;16;17;18;19;20;21},{60;50;42;36;32;30;28;26;24;22;20;18;16;14;12;10;8;6;4;2;0}),0)</f>
        <v>0</v>
      </c>
      <c r="AC169" s="70"/>
      <c r="AD169" s="67">
        <f>IF(AC169,LOOKUP(AC169,{1;2;3;4;5;6;7;8;9;10;11;12;13;14;15;16;17;18;19;20;21},{30;25;21;18;16;15;14;13;12;11;10;9;8;7;6;5;4;3;2;1;0}),0)</f>
        <v>0</v>
      </c>
      <c r="AE169" s="70"/>
      <c r="AF169" s="69">
        <f>IF(AE169,LOOKUP(AE169,{1;2;3;4;5;6;7;8;9;10;11;12;13;14;15;16;17;18;19;20;21},{30;25;21;18;16;15;14;13;12;11;10;9;8;7;6;5;4;3;2;1;0}),0)</f>
        <v>0</v>
      </c>
      <c r="AG169" s="70"/>
      <c r="AH169" s="67">
        <f>IF(AG169,LOOKUP(AG169,{1;2;3;4;5;6;7;8;9;10;11;12;13;14;15;16;17;18;19;20;21},{30;25;21;18;16;15;14;13;12;11;10;9;8;7;6;5;4;3;2;1;0}),0)</f>
        <v>0</v>
      </c>
      <c r="AI169" s="70"/>
      <c r="AJ169" s="69">
        <f>IF(AI169,LOOKUP(AI169,{1;2;3;4;5;6;7;8;9;10;11;12;13;14;15;16;17;18;19;20;21},{30;25;21;18;16;15;14;13;12;11;10;9;8;7;6;5;4;3;2;1;0}),0)</f>
        <v>0</v>
      </c>
      <c r="AK169" s="70"/>
      <c r="AL169" s="69">
        <f>IF(AK169,LOOKUP(AK169,{1;2;3;4;5;6;7;8;9;10;11;12;13;14;15;16;17;18;19;20;21},{15;12.5;10.5;9;8;7.5;7;6.5;6;5.5;5;4.5;4;3.5;3;2.5;2;1.5;1;0.5;0}),0)</f>
        <v>0</v>
      </c>
      <c r="AM169" s="70"/>
      <c r="AN169" s="73">
        <f>IF(AM169,LOOKUP(AM169,{1;2;3;4;5;6;7;8;9;10;11;12;13;14;15;16;17;18;19;20;21},{15;12.5;10.5;9;8;7.5;7;6.5;6;5.5;5;4.5;4;3.5;3;2.5;2;1.5;1;0.5;0}),0)</f>
        <v>0</v>
      </c>
      <c r="AO169" s="70"/>
      <c r="AP169" s="67">
        <f>IF(AO169,LOOKUP(AO169,{1;2;3;4;5;6;7;8;9;10;11;12;13;14;15;16;17;18;19;20;21},{30;25;21;18;16;15;14;13;12;11;10;9;8;7;6;5;4;3;2;1;0}),0)</f>
        <v>0</v>
      </c>
      <c r="AQ169" s="70"/>
      <c r="AR169" s="69">
        <f>IF(AQ169,LOOKUP(AQ169,{1;2;3;4;5;6;7;8;9;10;11;12;13;14;15;16;17;18;19;20;21},{30;25;21;18;16;15;14;13;12;11;10;9;8;7;6;5;4;3;2;1;0}),0)</f>
        <v>0</v>
      </c>
      <c r="AS169" s="70"/>
      <c r="AT169" s="69">
        <f>IF(AS169,LOOKUP(AS169,{1;2;3;4;5;6;7;8;9;10;11;12;13;14;15;16;17;18;19;20;21},{30;25;21;18;16;15;14;13;12;11;10;9;8;7;6;5;4;3;2;1;0}),0)</f>
        <v>0</v>
      </c>
      <c r="AU169" s="70"/>
      <c r="AV169" s="69">
        <f>IF(AU169,LOOKUP(AU169,{1;2;3;4;5;6;7;8;9;10;11;12;13;14;15;16;17;18;19;20;21},{30;25;21;18;16;15;14;13;12;11;10;9;8;7;6;5;4;3;2;1;0}),0)</f>
        <v>0</v>
      </c>
      <c r="AW169" s="70"/>
      <c r="AX169" s="74">
        <f>IF(AW169,LOOKUP(AW169,{1;2;3;4;5;6;7;8;9;10;11;12;13;14;15;16;17;18;19;20;21},{60;50;42;36;32;30;28;26;24;22;20;18;16;14;12;10;8;6;4;2;0}),0)</f>
        <v>0</v>
      </c>
      <c r="AY169" s="70"/>
      <c r="AZ169" s="71">
        <f>IF(AY169,LOOKUP(AY169,{1;2;3;4;5;6;7;8;9;10;11;12;13;14;15;16;17;18;19;20;21},{60;50;42;36;32;30;28;26;24;22;20;18;16;14;12;10;8;6;4;2;0}),0)</f>
        <v>0</v>
      </c>
      <c r="BA169" s="70"/>
      <c r="BB169" s="71">
        <f>IF(BA169,LOOKUP(BA169,{1;2;3;4;5;6;7;8;9;10;11;12;13;14;15;16;17;18;19;20;21},{60;50;42;36;32;30;28;26;24;22;20;18;16;14;12;10;8;6;4;2;0}),0)</f>
        <v>0</v>
      </c>
      <c r="BC169" s="109">
        <f t="shared" si="32"/>
        <v>0</v>
      </c>
    </row>
    <row r="170" spans="1:55" s="108" customFormat="1" ht="16" customHeight="1" x14ac:dyDescent="0.2">
      <c r="A170" s="57">
        <f t="shared" si="35"/>
        <v>120</v>
      </c>
      <c r="B170" s="58">
        <v>3185501</v>
      </c>
      <c r="C170" s="75" t="s">
        <v>612</v>
      </c>
      <c r="D170" s="145" t="s">
        <v>613</v>
      </c>
      <c r="E170" s="144" t="str">
        <f t="shared" si="36"/>
        <v>KristaNIIRANEN</v>
      </c>
      <c r="F170" s="126">
        <v>2017</v>
      </c>
      <c r="G170" s="3"/>
      <c r="H170" s="63" t="str">
        <f t="shared" ref="H170:H184" si="40">IF(ISBLANK(G170),"",IF(G170&gt;1994.9,"U23","SR"))</f>
        <v/>
      </c>
      <c r="I170" s="64">
        <f t="shared" si="37"/>
        <v>0</v>
      </c>
      <c r="J170" s="46">
        <f t="shared" si="38"/>
        <v>0</v>
      </c>
      <c r="K170" s="135">
        <f t="shared" si="39"/>
        <v>0</v>
      </c>
      <c r="L170" s="3"/>
      <c r="M170" s="70"/>
      <c r="N170" s="67">
        <f>IF(M170,LOOKUP(M170,{1;2;3;4;5;6;7;8;9;10;11;12;13;14;15;16;17;18;19;20;21},{30;25;21;18;16;15;14;13;12;11;10;9;8;7;6;5;4;3;2;1;0}),0)</f>
        <v>0</v>
      </c>
      <c r="O170" s="70"/>
      <c r="P170" s="69">
        <f>IF(O170,LOOKUP(O170,{1;2;3;4;5;6;7;8;9;10;11;12;13;14;15;16;17;18;19;20;21},{30;25;21;18;16;15;14;13;12;11;10;9;8;7;6;5;4;3;2;1;0}),0)</f>
        <v>0</v>
      </c>
      <c r="Q170" s="70"/>
      <c r="R170" s="67">
        <f>IF(Q170,LOOKUP(Q170,{1;2;3;4;5;6;7;8;9;10;11;12;13;14;15;16;17;18;19;20;21},{30;25;21;18;16;15;14;13;12;11;10;9;8;7;6;5;4;3;2;1;0}),0)</f>
        <v>0</v>
      </c>
      <c r="S170" s="70"/>
      <c r="T170" s="69">
        <f>IF(S170,LOOKUP(S170,{1;2;3;4;5;6;7;8;9;10;11;12;13;14;15;16;17;18;19;20;21},{30;25;21;18;16;15;14;13;12;11;10;9;8;7;6;5;4;3;2;1;0}),0)</f>
        <v>0</v>
      </c>
      <c r="U170" s="70"/>
      <c r="V170" s="71">
        <f>IF(U170,LOOKUP(U170,{1;2;3;4;5;6;7;8;9;10;11;12;13;14;15;16;17;18;19;20;21},{60;50;42;36;32;30;28;26;24;22;20;18;16;14;12;10;8;6;4;2;0}),0)</f>
        <v>0</v>
      </c>
      <c r="W170" s="70"/>
      <c r="X170" s="67">
        <f>IF(W170,LOOKUP(W170,{1;2;3;4;5;6;7;8;9;10;11;12;13;14;15;16;17;18;19;20;21},{60;50;42;36;32;30;28;26;24;22;20;18;16;14;12;10;8;6;4;2;0}),0)</f>
        <v>0</v>
      </c>
      <c r="Y170" s="70"/>
      <c r="Z170" s="71">
        <f>IF(Y170,LOOKUP(Y170,{1;2;3;4;5;6;7;8;9;10;11;12;13;14;15;16;17;18;19;20;21},{60;50;42;36;32;30;28;26;24;22;20;18;16;14;12;10;8;6;4;2;0}),0)</f>
        <v>0</v>
      </c>
      <c r="AA170" s="70"/>
      <c r="AB170" s="67">
        <f>IF(AA170,LOOKUP(AA170,{1;2;3;4;5;6;7;8;9;10;11;12;13;14;15;16;17;18;19;20;21},{60;50;42;36;32;30;28;26;24;22;20;18;16;14;12;10;8;6;4;2;0}),0)</f>
        <v>0</v>
      </c>
      <c r="AC170" s="70"/>
      <c r="AD170" s="67">
        <f>IF(AC170,LOOKUP(AC170,{1;2;3;4;5;6;7;8;9;10;11;12;13;14;15;16;17;18;19;20;21},{30;25;21;18;16;15;14;13;12;11;10;9;8;7;6;5;4;3;2;1;0}),0)</f>
        <v>0</v>
      </c>
      <c r="AE170" s="70"/>
      <c r="AF170" s="69">
        <f>IF(AE170,LOOKUP(AE170,{1;2;3;4;5;6;7;8;9;10;11;12;13;14;15;16;17;18;19;20;21},{30;25;21;18;16;15;14;13;12;11;10;9;8;7;6;5;4;3;2;1;0}),0)</f>
        <v>0</v>
      </c>
      <c r="AG170" s="70"/>
      <c r="AH170" s="67">
        <f>IF(AG170,LOOKUP(AG170,{1;2;3;4;5;6;7;8;9;10;11;12;13;14;15;16;17;18;19;20;21},{30;25;21;18;16;15;14;13;12;11;10;9;8;7;6;5;4;3;2;1;0}),0)</f>
        <v>0</v>
      </c>
      <c r="AI170" s="70"/>
      <c r="AJ170" s="69">
        <f>IF(AI170,LOOKUP(AI170,{1;2;3;4;5;6;7;8;9;10;11;12;13;14;15;16;17;18;19;20;21},{30;25;21;18;16;15;14;13;12;11;10;9;8;7;6;5;4;3;2;1;0}),0)</f>
        <v>0</v>
      </c>
      <c r="AK170" s="70"/>
      <c r="AL170" s="69">
        <f>IF(AK170,LOOKUP(AK170,{1;2;3;4;5;6;7;8;9;10;11;12;13;14;15;16;17;18;19;20;21},{15;12.5;10.5;9;8;7.5;7;6.5;6;5.5;5;4.5;4;3.5;3;2.5;2;1.5;1;0.5;0}),0)</f>
        <v>0</v>
      </c>
      <c r="AM170" s="70"/>
      <c r="AN170" s="73">
        <f>IF(AM170,LOOKUP(AM170,{1;2;3;4;5;6;7;8;9;10;11;12;13;14;15;16;17;18;19;20;21},{15;12.5;10.5;9;8;7.5;7;6.5;6;5.5;5;4.5;4;3.5;3;2.5;2;1.5;1;0.5;0}),0)</f>
        <v>0</v>
      </c>
      <c r="AO170" s="70"/>
      <c r="AP170" s="67">
        <f>IF(AO170,LOOKUP(AO170,{1;2;3;4;5;6;7;8;9;10;11;12;13;14;15;16;17;18;19;20;21},{30;25;21;18;16;15;14;13;12;11;10;9;8;7;6;5;4;3;2;1;0}),0)</f>
        <v>0</v>
      </c>
      <c r="AQ170" s="70"/>
      <c r="AR170" s="69">
        <f>IF(AQ170,LOOKUP(AQ170,{1;2;3;4;5;6;7;8;9;10;11;12;13;14;15;16;17;18;19;20;21},{30;25;21;18;16;15;14;13;12;11;10;9;8;7;6;5;4;3;2;1;0}),0)</f>
        <v>0</v>
      </c>
      <c r="AS170" s="70"/>
      <c r="AT170" s="69">
        <f>IF(AS170,LOOKUP(AS170,{1;2;3;4;5;6;7;8;9;10;11;12;13;14;15;16;17;18;19;20;21},{30;25;21;18;16;15;14;13;12;11;10;9;8;7;6;5;4;3;2;1;0}),0)</f>
        <v>0</v>
      </c>
      <c r="AU170" s="70"/>
      <c r="AV170" s="69">
        <f>IF(AU170,LOOKUP(AU170,{1;2;3;4;5;6;7;8;9;10;11;12;13;14;15;16;17;18;19;20;21},{30;25;21;18;16;15;14;13;12;11;10;9;8;7;6;5;4;3;2;1;0}),0)</f>
        <v>0</v>
      </c>
      <c r="AW170" s="70"/>
      <c r="AX170" s="74">
        <f>IF(AW170,LOOKUP(AW170,{1;2;3;4;5;6;7;8;9;10;11;12;13;14;15;16;17;18;19;20;21},{60;50;42;36;32;30;28;26;24;22;20;18;16;14;12;10;8;6;4;2;0}),0)</f>
        <v>0</v>
      </c>
      <c r="AY170" s="70"/>
      <c r="AZ170" s="71">
        <f>IF(AY170,LOOKUP(AY170,{1;2;3;4;5;6;7;8;9;10;11;12;13;14;15;16;17;18;19;20;21},{60;50;42;36;32;30;28;26;24;22;20;18;16;14;12;10;8;6;4;2;0}),0)</f>
        <v>0</v>
      </c>
      <c r="BA170" s="70"/>
      <c r="BB170" s="71">
        <f>IF(BA170,LOOKUP(BA170,{1;2;3;4;5;6;7;8;9;10;11;12;13;14;15;16;17;18;19;20;21},{60;50;42;36;32;30;28;26;24;22;20;18;16;14;12;10;8;6;4;2;0}),0)</f>
        <v>0</v>
      </c>
      <c r="BC170" s="109">
        <f t="shared" si="32"/>
        <v>0</v>
      </c>
    </row>
    <row r="171" spans="1:55" s="108" customFormat="1" ht="16" customHeight="1" x14ac:dyDescent="0.2">
      <c r="A171" s="57">
        <f t="shared" si="35"/>
        <v>120</v>
      </c>
      <c r="B171" s="58">
        <v>3505753</v>
      </c>
      <c r="C171" s="75" t="s">
        <v>614</v>
      </c>
      <c r="D171" s="145" t="s">
        <v>615</v>
      </c>
      <c r="E171" s="144" t="str">
        <f t="shared" si="36"/>
        <v>JosefinNILSSON</v>
      </c>
      <c r="F171" s="126">
        <v>2017</v>
      </c>
      <c r="G171" s="192"/>
      <c r="H171" s="63" t="str">
        <f t="shared" si="40"/>
        <v/>
      </c>
      <c r="I171" s="64">
        <f t="shared" si="37"/>
        <v>0</v>
      </c>
      <c r="J171" s="46">
        <f t="shared" si="38"/>
        <v>0</v>
      </c>
      <c r="K171" s="135">
        <f t="shared" si="39"/>
        <v>0</v>
      </c>
      <c r="L171" s="3"/>
      <c r="M171" s="70"/>
      <c r="N171" s="67">
        <f>IF(M171,LOOKUP(M171,{1;2;3;4;5;6;7;8;9;10;11;12;13;14;15;16;17;18;19;20;21},{30;25;21;18;16;15;14;13;12;11;10;9;8;7;6;5;4;3;2;1;0}),0)</f>
        <v>0</v>
      </c>
      <c r="O171" s="70"/>
      <c r="P171" s="69">
        <f>IF(O171,LOOKUP(O171,{1;2;3;4;5;6;7;8;9;10;11;12;13;14;15;16;17;18;19;20;21},{30;25;21;18;16;15;14;13;12;11;10;9;8;7;6;5;4;3;2;1;0}),0)</f>
        <v>0</v>
      </c>
      <c r="Q171" s="70"/>
      <c r="R171" s="67">
        <f>IF(Q171,LOOKUP(Q171,{1;2;3;4;5;6;7;8;9;10;11;12;13;14;15;16;17;18;19;20;21},{30;25;21;18;16;15;14;13;12;11;10;9;8;7;6;5;4;3;2;1;0}),0)</f>
        <v>0</v>
      </c>
      <c r="S171" s="70"/>
      <c r="T171" s="69">
        <f>IF(S171,LOOKUP(S171,{1;2;3;4;5;6;7;8;9;10;11;12;13;14;15;16;17;18;19;20;21},{30;25;21;18;16;15;14;13;12;11;10;9;8;7;6;5;4;3;2;1;0}),0)</f>
        <v>0</v>
      </c>
      <c r="U171" s="70"/>
      <c r="V171" s="71">
        <f>IF(U171,LOOKUP(U171,{1;2;3;4;5;6;7;8;9;10;11;12;13;14;15;16;17;18;19;20;21},{60;50;42;36;32;30;28;26;24;22;20;18;16;14;12;10;8;6;4;2;0}),0)</f>
        <v>0</v>
      </c>
      <c r="W171" s="70"/>
      <c r="X171" s="67">
        <f>IF(W171,LOOKUP(W171,{1;2;3;4;5;6;7;8;9;10;11;12;13;14;15;16;17;18;19;20;21},{60;50;42;36;32;30;28;26;24;22;20;18;16;14;12;10;8;6;4;2;0}),0)</f>
        <v>0</v>
      </c>
      <c r="Y171" s="70"/>
      <c r="Z171" s="71">
        <f>IF(Y171,LOOKUP(Y171,{1;2;3;4;5;6;7;8;9;10;11;12;13;14;15;16;17;18;19;20;21},{60;50;42;36;32;30;28;26;24;22;20;18;16;14;12;10;8;6;4;2;0}),0)</f>
        <v>0</v>
      </c>
      <c r="AA171" s="70"/>
      <c r="AB171" s="67">
        <f>IF(AA171,LOOKUP(AA171,{1;2;3;4;5;6;7;8;9;10;11;12;13;14;15;16;17;18;19;20;21},{60;50;42;36;32;30;28;26;24;22;20;18;16;14;12;10;8;6;4;2;0}),0)</f>
        <v>0</v>
      </c>
      <c r="AC171" s="70"/>
      <c r="AD171" s="67">
        <f>IF(AC171,LOOKUP(AC171,{1;2;3;4;5;6;7;8;9;10;11;12;13;14;15;16;17;18;19;20;21},{30;25;21;18;16;15;14;13;12;11;10;9;8;7;6;5;4;3;2;1;0}),0)</f>
        <v>0</v>
      </c>
      <c r="AE171" s="70"/>
      <c r="AF171" s="69">
        <f>IF(AE171,LOOKUP(AE171,{1;2;3;4;5;6;7;8;9;10;11;12;13;14;15;16;17;18;19;20;21},{30;25;21;18;16;15;14;13;12;11;10;9;8;7;6;5;4;3;2;1;0}),0)</f>
        <v>0</v>
      </c>
      <c r="AG171" s="70"/>
      <c r="AH171" s="67">
        <f>IF(AG171,LOOKUP(AG171,{1;2;3;4;5;6;7;8;9;10;11;12;13;14;15;16;17;18;19;20;21},{30;25;21;18;16;15;14;13;12;11;10;9;8;7;6;5;4;3;2;1;0}),0)</f>
        <v>0</v>
      </c>
      <c r="AI171" s="70"/>
      <c r="AJ171" s="69">
        <f>IF(AI171,LOOKUP(AI171,{1;2;3;4;5;6;7;8;9;10;11;12;13;14;15;16;17;18;19;20;21},{30;25;21;18;16;15;14;13;12;11;10;9;8;7;6;5;4;3;2;1;0}),0)</f>
        <v>0</v>
      </c>
      <c r="AK171" s="70"/>
      <c r="AL171" s="69">
        <f>IF(AK171,LOOKUP(AK171,{1;2;3;4;5;6;7;8;9;10;11;12;13;14;15;16;17;18;19;20;21},{15;12.5;10.5;9;8;7.5;7;6.5;6;5.5;5;4.5;4;3.5;3;2.5;2;1.5;1;0.5;0}),0)</f>
        <v>0</v>
      </c>
      <c r="AM171" s="70"/>
      <c r="AN171" s="73">
        <f>IF(AM171,LOOKUP(AM171,{1;2;3;4;5;6;7;8;9;10;11;12;13;14;15;16;17;18;19;20;21},{15;12.5;10.5;9;8;7.5;7;6.5;6;5.5;5;4.5;4;3.5;3;2.5;2;1.5;1;0.5;0}),0)</f>
        <v>0</v>
      </c>
      <c r="AO171" s="70"/>
      <c r="AP171" s="67">
        <f>IF(AO171,LOOKUP(AO171,{1;2;3;4;5;6;7;8;9;10;11;12;13;14;15;16;17;18;19;20;21},{30;25;21;18;16;15;14;13;12;11;10;9;8;7;6;5;4;3;2;1;0}),0)</f>
        <v>0</v>
      </c>
      <c r="AQ171" s="70"/>
      <c r="AR171" s="69">
        <f>IF(AQ171,LOOKUP(AQ171,{1;2;3;4;5;6;7;8;9;10;11;12;13;14;15;16;17;18;19;20;21},{30;25;21;18;16;15;14;13;12;11;10;9;8;7;6;5;4;3;2;1;0}),0)</f>
        <v>0</v>
      </c>
      <c r="AS171" s="70"/>
      <c r="AT171" s="69">
        <f>IF(AS171,LOOKUP(AS171,{1;2;3;4;5;6;7;8;9;10;11;12;13;14;15;16;17;18;19;20;21},{30;25;21;18;16;15;14;13;12;11;10;9;8;7;6;5;4;3;2;1;0}),0)</f>
        <v>0</v>
      </c>
      <c r="AU171" s="70"/>
      <c r="AV171" s="69">
        <f>IF(AU171,LOOKUP(AU171,{1;2;3;4;5;6;7;8;9;10;11;12;13;14;15;16;17;18;19;20;21},{30;25;21;18;16;15;14;13;12;11;10;9;8;7;6;5;4;3;2;1;0}),0)</f>
        <v>0</v>
      </c>
      <c r="AW171" s="70"/>
      <c r="AX171" s="74">
        <f>IF(AW171,LOOKUP(AW171,{1;2;3;4;5;6;7;8;9;10;11;12;13;14;15;16;17;18;19;20;21},{60;50;42;36;32;30;28;26;24;22;20;18;16;14;12;10;8;6;4;2;0}),0)</f>
        <v>0</v>
      </c>
      <c r="AY171" s="70"/>
      <c r="AZ171" s="71">
        <f>IF(AY171,LOOKUP(AY171,{1;2;3;4;5;6;7;8;9;10;11;12;13;14;15;16;17;18;19;20;21},{60;50;42;36;32;30;28;26;24;22;20;18;16;14;12;10;8;6;4;2;0}),0)</f>
        <v>0</v>
      </c>
      <c r="BA171" s="70"/>
      <c r="BB171" s="71">
        <f>IF(BA171,LOOKUP(BA171,{1;2;3;4;5;6;7;8;9;10;11;12;13;14;15;16;17;18;19;20;21},{60;50;42;36;32;30;28;26;24;22;20;18;16;14;12;10;8;6;4;2;0}),0)</f>
        <v>0</v>
      </c>
      <c r="BC171" s="109">
        <f t="shared" si="32"/>
        <v>0</v>
      </c>
    </row>
    <row r="172" spans="1:55" s="108" customFormat="1" ht="16" customHeight="1" x14ac:dyDescent="0.2">
      <c r="A172" s="57">
        <f t="shared" si="35"/>
        <v>120</v>
      </c>
      <c r="B172" s="58">
        <v>3105095</v>
      </c>
      <c r="C172" s="75" t="s">
        <v>543</v>
      </c>
      <c r="D172" s="145" t="s">
        <v>160</v>
      </c>
      <c r="E172" s="144" t="str">
        <f t="shared" si="36"/>
        <v>EmilyNISHIKAWA</v>
      </c>
      <c r="F172" s="126">
        <v>2017</v>
      </c>
      <c r="G172" s="127">
        <v>1989</v>
      </c>
      <c r="H172" s="63" t="str">
        <f t="shared" si="40"/>
        <v>SR</v>
      </c>
      <c r="I172" s="64">
        <f t="shared" si="37"/>
        <v>0</v>
      </c>
      <c r="J172" s="46">
        <f t="shared" si="38"/>
        <v>0</v>
      </c>
      <c r="K172" s="135">
        <f t="shared" si="39"/>
        <v>0</v>
      </c>
      <c r="M172" s="70"/>
      <c r="N172" s="67">
        <f>IF(M172,LOOKUP(M172,{1;2;3;4;5;6;7;8;9;10;11;12;13;14;15;16;17;18;19;20;21},{30;25;21;18;16;15;14;13;12;11;10;9;8;7;6;5;4;3;2;1;0}),0)</f>
        <v>0</v>
      </c>
      <c r="O172" s="70"/>
      <c r="P172" s="69">
        <f>IF(O172,LOOKUP(O172,{1;2;3;4;5;6;7;8;9;10;11;12;13;14;15;16;17;18;19;20;21},{30;25;21;18;16;15;14;13;12;11;10;9;8;7;6;5;4;3;2;1;0}),0)</f>
        <v>0</v>
      </c>
      <c r="Q172" s="70"/>
      <c r="R172" s="67">
        <f>IF(Q172,LOOKUP(Q172,{1;2;3;4;5;6;7;8;9;10;11;12;13;14;15;16;17;18;19;20;21},{30;25;21;18;16;15;14;13;12;11;10;9;8;7;6;5;4;3;2;1;0}),0)</f>
        <v>0</v>
      </c>
      <c r="S172" s="70"/>
      <c r="T172" s="69">
        <f>IF(S172,LOOKUP(S172,{1;2;3;4;5;6;7;8;9;10;11;12;13;14;15;16;17;18;19;20;21},{30;25;21;18;16;15;14;13;12;11;10;9;8;7;6;5;4;3;2;1;0}),0)</f>
        <v>0</v>
      </c>
      <c r="U172" s="70"/>
      <c r="V172" s="71">
        <f>IF(U172,LOOKUP(U172,{1;2;3;4;5;6;7;8;9;10;11;12;13;14;15;16;17;18;19;20;21},{60;50;42;36;32;30;28;26;24;22;20;18;16;14;12;10;8;6;4;2;0}),0)</f>
        <v>0</v>
      </c>
      <c r="W172" s="70"/>
      <c r="X172" s="67">
        <f>IF(W172,LOOKUP(W172,{1;2;3;4;5;6;7;8;9;10;11;12;13;14;15;16;17;18;19;20;21},{60;50;42;36;32;30;28;26;24;22;20;18;16;14;12;10;8;6;4;2;0}),0)</f>
        <v>0</v>
      </c>
      <c r="Y172" s="70"/>
      <c r="Z172" s="71">
        <f>IF(Y172,LOOKUP(Y172,{1;2;3;4;5;6;7;8;9;10;11;12;13;14;15;16;17;18;19;20;21},{60;50;42;36;32;30;28;26;24;22;20;18;16;14;12;10;8;6;4;2;0}),0)</f>
        <v>0</v>
      </c>
      <c r="AA172" s="70"/>
      <c r="AB172" s="67">
        <f>IF(AA172,LOOKUP(AA172,{1;2;3;4;5;6;7;8;9;10;11;12;13;14;15;16;17;18;19;20;21},{60;50;42;36;32;30;28;26;24;22;20;18;16;14;12;10;8;6;4;2;0}),0)</f>
        <v>0</v>
      </c>
      <c r="AC172" s="70"/>
      <c r="AD172" s="67">
        <f>IF(AC172,LOOKUP(AC172,{1;2;3;4;5;6;7;8;9;10;11;12;13;14;15;16;17;18;19;20;21},{30;25;21;18;16;15;14;13;12;11;10;9;8;7;6;5;4;3;2;1;0}),0)</f>
        <v>0</v>
      </c>
      <c r="AE172" s="70"/>
      <c r="AF172" s="69">
        <f>IF(AE172,LOOKUP(AE172,{1;2;3;4;5;6;7;8;9;10;11;12;13;14;15;16;17;18;19;20;21},{30;25;21;18;16;15;14;13;12;11;10;9;8;7;6;5;4;3;2;1;0}),0)</f>
        <v>0</v>
      </c>
      <c r="AG172" s="70"/>
      <c r="AH172" s="67">
        <f>IF(AG172,LOOKUP(AG172,{1;2;3;4;5;6;7;8;9;10;11;12;13;14;15;16;17;18;19;20;21},{30;25;21;18;16;15;14;13;12;11;10;9;8;7;6;5;4;3;2;1;0}),0)</f>
        <v>0</v>
      </c>
      <c r="AI172" s="70"/>
      <c r="AJ172" s="69">
        <f>IF(AI172,LOOKUP(AI172,{1;2;3;4;5;6;7;8;9;10;11;12;13;14;15;16;17;18;19;20;21},{30;25;21;18;16;15;14;13;12;11;10;9;8;7;6;5;4;3;2;1;0}),0)</f>
        <v>0</v>
      </c>
      <c r="AK172" s="70"/>
      <c r="AL172" s="69">
        <f>IF(AK172,LOOKUP(AK172,{1;2;3;4;5;6;7;8;9;10;11;12;13;14;15;16;17;18;19;20;21},{15;12.5;10.5;9;8;7.5;7;6.5;6;5.5;5;4.5;4;3.5;3;2.5;2;1.5;1;0.5;0}),0)</f>
        <v>0</v>
      </c>
      <c r="AM172" s="70"/>
      <c r="AN172" s="73">
        <f>IF(AM172,LOOKUP(AM172,{1;2;3;4;5;6;7;8;9;10;11;12;13;14;15;16;17;18;19;20;21},{15;12.5;10.5;9;8;7.5;7;6.5;6;5.5;5;4.5;4;3.5;3;2.5;2;1.5;1;0.5;0}),0)</f>
        <v>0</v>
      </c>
      <c r="AO172" s="70"/>
      <c r="AP172" s="67">
        <f>IF(AO172,LOOKUP(AO172,{1;2;3;4;5;6;7;8;9;10;11;12;13;14;15;16;17;18;19;20;21},{30;25;21;18;16;15;14;13;12;11;10;9;8;7;6;5;4;3;2;1;0}),0)</f>
        <v>0</v>
      </c>
      <c r="AQ172" s="70"/>
      <c r="AR172" s="69">
        <f>IF(AQ172,LOOKUP(AQ172,{1;2;3;4;5;6;7;8;9;10;11;12;13;14;15;16;17;18;19;20;21},{30;25;21;18;16;15;14;13;12;11;10;9;8;7;6;5;4;3;2;1;0}),0)</f>
        <v>0</v>
      </c>
      <c r="AS172" s="70"/>
      <c r="AT172" s="69">
        <f>IF(AS172,LOOKUP(AS172,{1;2;3;4;5;6;7;8;9;10;11;12;13;14;15;16;17;18;19;20;21},{30;25;21;18;16;15;14;13;12;11;10;9;8;7;6;5;4;3;2;1;0}),0)</f>
        <v>0</v>
      </c>
      <c r="AU172" s="70"/>
      <c r="AV172" s="69">
        <f>IF(AU172,LOOKUP(AU172,{1;2;3;4;5;6;7;8;9;10;11;12;13;14;15;16;17;18;19;20;21},{30;25;21;18;16;15;14;13;12;11;10;9;8;7;6;5;4;3;2;1;0}),0)</f>
        <v>0</v>
      </c>
      <c r="AW172" s="70"/>
      <c r="AX172" s="74">
        <f>IF(AW172,LOOKUP(AW172,{1;2;3;4;5;6;7;8;9;10;11;12;13;14;15;16;17;18;19;20;21},{60;50;42;36;32;30;28;26;24;22;20;18;16;14;12;10;8;6;4;2;0}),0)</f>
        <v>0</v>
      </c>
      <c r="AY172" s="70"/>
      <c r="AZ172" s="71">
        <f>IF(AY172,LOOKUP(AY172,{1;2;3;4;5;6;7;8;9;10;11;12;13;14;15;16;17;18;19;20;21},{60;50;42;36;32;30;28;26;24;22;20;18;16;14;12;10;8;6;4;2;0}),0)</f>
        <v>0</v>
      </c>
      <c r="BA172" s="70"/>
      <c r="BB172" s="71">
        <f>IF(BA172,LOOKUP(BA172,{1;2;3;4;5;6;7;8;9;10;11;12;13;14;15;16;17;18;19;20;21},{60;50;42;36;32;30;28;26;24;22;20;18;16;14;12;10;8;6;4;2;0}),0)</f>
        <v>0</v>
      </c>
      <c r="BC172" s="109">
        <f t="shared" si="32"/>
        <v>0</v>
      </c>
    </row>
    <row r="173" spans="1:55" s="108" customFormat="1" ht="16" customHeight="1" x14ac:dyDescent="0.2">
      <c r="A173" s="57">
        <f t="shared" si="35"/>
        <v>120</v>
      </c>
      <c r="B173" s="58">
        <v>3535658</v>
      </c>
      <c r="C173" s="75" t="s">
        <v>562</v>
      </c>
      <c r="D173" s="145" t="s">
        <v>616</v>
      </c>
      <c r="E173" s="144" t="str">
        <f t="shared" si="36"/>
        <v>KathleenO'CONNELL</v>
      </c>
      <c r="F173" s="126">
        <v>2017</v>
      </c>
      <c r="G173" s="127">
        <v>1998</v>
      </c>
      <c r="H173" s="129" t="str">
        <f t="shared" si="40"/>
        <v>U23</v>
      </c>
      <c r="I173" s="64">
        <f t="shared" si="37"/>
        <v>0</v>
      </c>
      <c r="J173" s="46">
        <f t="shared" si="38"/>
        <v>0</v>
      </c>
      <c r="K173" s="65">
        <f t="shared" si="39"/>
        <v>0</v>
      </c>
      <c r="M173" s="70"/>
      <c r="N173" s="67">
        <f>IF(M173,LOOKUP(M173,{1;2;3;4;5;6;7;8;9;10;11;12;13;14;15;16;17;18;19;20;21},{30;25;21;18;16;15;14;13;12;11;10;9;8;7;6;5;4;3;2;1;0}),0)</f>
        <v>0</v>
      </c>
      <c r="O173" s="70"/>
      <c r="P173" s="69">
        <f>IF(O173,LOOKUP(O173,{1;2;3;4;5;6;7;8;9;10;11;12;13;14;15;16;17;18;19;20;21},{30;25;21;18;16;15;14;13;12;11;10;9;8;7;6;5;4;3;2;1;0}),0)</f>
        <v>0</v>
      </c>
      <c r="Q173" s="70"/>
      <c r="R173" s="67">
        <f>IF(Q173,LOOKUP(Q173,{1;2;3;4;5;6;7;8;9;10;11;12;13;14;15;16;17;18;19;20;21},{30;25;21;18;16;15;14;13;12;11;10;9;8;7;6;5;4;3;2;1;0}),0)</f>
        <v>0</v>
      </c>
      <c r="S173" s="70"/>
      <c r="T173" s="69">
        <f>IF(S173,LOOKUP(S173,{1;2;3;4;5;6;7;8;9;10;11;12;13;14;15;16;17;18;19;20;21},{30;25;21;18;16;15;14;13;12;11;10;9;8;7;6;5;4;3;2;1;0}),0)</f>
        <v>0</v>
      </c>
      <c r="U173" s="70"/>
      <c r="V173" s="71">
        <f>IF(U173,LOOKUP(U173,{1;2;3;4;5;6;7;8;9;10;11;12;13;14;15;16;17;18;19;20;21},{60;50;42;36;32;30;28;26;24;22;20;18;16;14;12;10;8;6;4;2;0}),0)</f>
        <v>0</v>
      </c>
      <c r="W173" s="70"/>
      <c r="X173" s="67">
        <f>IF(W173,LOOKUP(W173,{1;2;3;4;5;6;7;8;9;10;11;12;13;14;15;16;17;18;19;20;21},{60;50;42;36;32;30;28;26;24;22;20;18;16;14;12;10;8;6;4;2;0}),0)</f>
        <v>0</v>
      </c>
      <c r="Y173" s="70"/>
      <c r="Z173" s="71">
        <f>IF(Y173,LOOKUP(Y173,{1;2;3;4;5;6;7;8;9;10;11;12;13;14;15;16;17;18;19;20;21},{60;50;42;36;32;30;28;26;24;22;20;18;16;14;12;10;8;6;4;2;0}),0)</f>
        <v>0</v>
      </c>
      <c r="AA173" s="70"/>
      <c r="AB173" s="67">
        <f>IF(AA173,LOOKUP(AA173,{1;2;3;4;5;6;7;8;9;10;11;12;13;14;15;16;17;18;19;20;21},{60;50;42;36;32;30;28;26;24;22;20;18;16;14;12;10;8;6;4;2;0}),0)</f>
        <v>0</v>
      </c>
      <c r="AC173" s="70"/>
      <c r="AD173" s="67">
        <f>IF(AC173,LOOKUP(AC173,{1;2;3;4;5;6;7;8;9;10;11;12;13;14;15;16;17;18;19;20;21},{30;25;21;18;16;15;14;13;12;11;10;9;8;7;6;5;4;3;2;1;0}),0)</f>
        <v>0</v>
      </c>
      <c r="AE173" s="70"/>
      <c r="AF173" s="69">
        <f>IF(AE173,LOOKUP(AE173,{1;2;3;4;5;6;7;8;9;10;11;12;13;14;15;16;17;18;19;20;21},{30;25;21;18;16;15;14;13;12;11;10;9;8;7;6;5;4;3;2;1;0}),0)</f>
        <v>0</v>
      </c>
      <c r="AG173" s="70"/>
      <c r="AH173" s="67">
        <f>IF(AG173,LOOKUP(AG173,{1;2;3;4;5;6;7;8;9;10;11;12;13;14;15;16;17;18;19;20;21},{30;25;21;18;16;15;14;13;12;11;10;9;8;7;6;5;4;3;2;1;0}),0)</f>
        <v>0</v>
      </c>
      <c r="AI173" s="70"/>
      <c r="AJ173" s="69">
        <f>IF(AI173,LOOKUP(AI173,{1;2;3;4;5;6;7;8;9;10;11;12;13;14;15;16;17;18;19;20;21},{30;25;21;18;16;15;14;13;12;11;10;9;8;7;6;5;4;3;2;1;0}),0)</f>
        <v>0</v>
      </c>
      <c r="AK173" s="70"/>
      <c r="AL173" s="69">
        <f>IF(AK173,LOOKUP(AK173,{1;2;3;4;5;6;7;8;9;10;11;12;13;14;15;16;17;18;19;20;21},{15;12.5;10.5;9;8;7.5;7;6.5;6;5.5;5;4.5;4;3.5;3;2.5;2;1.5;1;0.5;0}),0)</f>
        <v>0</v>
      </c>
      <c r="AM173" s="70"/>
      <c r="AN173" s="73">
        <f>IF(AM173,LOOKUP(AM173,{1;2;3;4;5;6;7;8;9;10;11;12;13;14;15;16;17;18;19;20;21},{15;12.5;10.5;9;8;7.5;7;6.5;6;5.5;5;4.5;4;3.5;3;2.5;2;1.5;1;0.5;0}),0)</f>
        <v>0</v>
      </c>
      <c r="AO173" s="70"/>
      <c r="AP173" s="67">
        <f>IF(AO173,LOOKUP(AO173,{1;2;3;4;5;6;7;8;9;10;11;12;13;14;15;16;17;18;19;20;21},{30;25;21;18;16;15;14;13;12;11;10;9;8;7;6;5;4;3;2;1;0}),0)</f>
        <v>0</v>
      </c>
      <c r="AQ173" s="70"/>
      <c r="AR173" s="69">
        <f>IF(AQ173,LOOKUP(AQ173,{1;2;3;4;5;6;7;8;9;10;11;12;13;14;15;16;17;18;19;20;21},{30;25;21;18;16;15;14;13;12;11;10;9;8;7;6;5;4;3;2;1;0}),0)</f>
        <v>0</v>
      </c>
      <c r="AS173" s="70"/>
      <c r="AT173" s="69">
        <f>IF(AS173,LOOKUP(AS173,{1;2;3;4;5;6;7;8;9;10;11;12;13;14;15;16;17;18;19;20;21},{30;25;21;18;16;15;14;13;12;11;10;9;8;7;6;5;4;3;2;1;0}),0)</f>
        <v>0</v>
      </c>
      <c r="AU173" s="70"/>
      <c r="AV173" s="69">
        <f>IF(AU173,LOOKUP(AU173,{1;2;3;4;5;6;7;8;9;10;11;12;13;14;15;16;17;18;19;20;21},{30;25;21;18;16;15;14;13;12;11;10;9;8;7;6;5;4;3;2;1;0}),0)</f>
        <v>0</v>
      </c>
      <c r="AW173" s="70"/>
      <c r="AX173" s="74">
        <f>IF(AW173,LOOKUP(AW173,{1;2;3;4;5;6;7;8;9;10;11;12;13;14;15;16;17;18;19;20;21},{60;50;42;36;32;30;28;26;24;22;20;18;16;14;12;10;8;6;4;2;0}),0)</f>
        <v>0</v>
      </c>
      <c r="AY173" s="70"/>
      <c r="AZ173" s="71">
        <f>IF(AY173,LOOKUP(AY173,{1;2;3;4;5;6;7;8;9;10;11;12;13;14;15;16;17;18;19;20;21},{60;50;42;36;32;30;28;26;24;22;20;18;16;14;12;10;8;6;4;2;0}),0)</f>
        <v>0</v>
      </c>
      <c r="BA173" s="70"/>
      <c r="BB173" s="71">
        <f>IF(BA173,LOOKUP(BA173,{1;2;3;4;5;6;7;8;9;10;11;12;13;14;15;16;17;18;19;20;21},{60;50;42;36;32;30;28;26;24;22;20;18;16;14;12;10;8;6;4;2;0}),0)</f>
        <v>0</v>
      </c>
      <c r="BC173" s="109">
        <f t="shared" si="32"/>
        <v>0</v>
      </c>
    </row>
    <row r="174" spans="1:55" s="108" customFormat="1" ht="16" customHeight="1" x14ac:dyDescent="0.2">
      <c r="A174" s="57">
        <f t="shared" si="35"/>
        <v>120</v>
      </c>
      <c r="B174" s="58">
        <v>3535535</v>
      </c>
      <c r="C174" s="75" t="s">
        <v>421</v>
      </c>
      <c r="D174" s="145" t="s">
        <v>616</v>
      </c>
      <c r="E174" s="144" t="str">
        <f t="shared" si="36"/>
        <v>MaryO'CONNELL</v>
      </c>
      <c r="F174" s="126">
        <v>2017</v>
      </c>
      <c r="G174" s="108">
        <v>1994</v>
      </c>
      <c r="H174" s="132" t="str">
        <f t="shared" si="40"/>
        <v>SR</v>
      </c>
      <c r="I174" s="64">
        <f t="shared" si="37"/>
        <v>0</v>
      </c>
      <c r="J174" s="46">
        <f t="shared" si="38"/>
        <v>0</v>
      </c>
      <c r="K174" s="65">
        <f t="shared" si="39"/>
        <v>0</v>
      </c>
      <c r="M174" s="70"/>
      <c r="N174" s="67">
        <f>IF(M174,LOOKUP(M174,{1;2;3;4;5;6;7;8;9;10;11;12;13;14;15;16;17;18;19;20;21},{30;25;21;18;16;15;14;13;12;11;10;9;8;7;6;5;4;3;2;1;0}),0)</f>
        <v>0</v>
      </c>
      <c r="O174" s="70"/>
      <c r="P174" s="69">
        <f>IF(O174,LOOKUP(O174,{1;2;3;4;5;6;7;8;9;10;11;12;13;14;15;16;17;18;19;20;21},{30;25;21;18;16;15;14;13;12;11;10;9;8;7;6;5;4;3;2;1;0}),0)</f>
        <v>0</v>
      </c>
      <c r="Q174" s="70"/>
      <c r="R174" s="67">
        <f>IF(Q174,LOOKUP(Q174,{1;2;3;4;5;6;7;8;9;10;11;12;13;14;15;16;17;18;19;20;21},{30;25;21;18;16;15;14;13;12;11;10;9;8;7;6;5;4;3;2;1;0}),0)</f>
        <v>0</v>
      </c>
      <c r="S174" s="70"/>
      <c r="T174" s="69">
        <f>IF(S174,LOOKUP(S174,{1;2;3;4;5;6;7;8;9;10;11;12;13;14;15;16;17;18;19;20;21},{30;25;21;18;16;15;14;13;12;11;10;9;8;7;6;5;4;3;2;1;0}),0)</f>
        <v>0</v>
      </c>
      <c r="U174" s="70"/>
      <c r="V174" s="71">
        <f>IF(U174,LOOKUP(U174,{1;2;3;4;5;6;7;8;9;10;11;12;13;14;15;16;17;18;19;20;21},{60;50;42;36;32;30;28;26;24;22;20;18;16;14;12;10;8;6;4;2;0}),0)</f>
        <v>0</v>
      </c>
      <c r="W174" s="70"/>
      <c r="X174" s="67">
        <f>IF(W174,LOOKUP(W174,{1;2;3;4;5;6;7;8;9;10;11;12;13;14;15;16;17;18;19;20;21},{60;50;42;36;32;30;28;26;24;22;20;18;16;14;12;10;8;6;4;2;0}),0)</f>
        <v>0</v>
      </c>
      <c r="Y174" s="70"/>
      <c r="Z174" s="71">
        <f>IF(Y174,LOOKUP(Y174,{1;2;3;4;5;6;7;8;9;10;11;12;13;14;15;16;17;18;19;20;21},{60;50;42;36;32;30;28;26;24;22;20;18;16;14;12;10;8;6;4;2;0}),0)</f>
        <v>0</v>
      </c>
      <c r="AA174" s="70"/>
      <c r="AB174" s="67">
        <f>IF(AA174,LOOKUP(AA174,{1;2;3;4;5;6;7;8;9;10;11;12;13;14;15;16;17;18;19;20;21},{60;50;42;36;32;30;28;26;24;22;20;18;16;14;12;10;8;6;4;2;0}),0)</f>
        <v>0</v>
      </c>
      <c r="AC174" s="70"/>
      <c r="AD174" s="67">
        <f>IF(AC174,LOOKUP(AC174,{1;2;3;4;5;6;7;8;9;10;11;12;13;14;15;16;17;18;19;20;21},{30;25;21;18;16;15;14;13;12;11;10;9;8;7;6;5;4;3;2;1;0}),0)</f>
        <v>0</v>
      </c>
      <c r="AE174" s="70"/>
      <c r="AF174" s="69">
        <f>IF(AE174,LOOKUP(AE174,{1;2;3;4;5;6;7;8;9;10;11;12;13;14;15;16;17;18;19;20;21},{30;25;21;18;16;15;14;13;12;11;10;9;8;7;6;5;4;3;2;1;0}),0)</f>
        <v>0</v>
      </c>
      <c r="AG174" s="70"/>
      <c r="AH174" s="67">
        <f>IF(AG174,LOOKUP(AG174,{1;2;3;4;5;6;7;8;9;10;11;12;13;14;15;16;17;18;19;20;21},{30;25;21;18;16;15;14;13;12;11;10;9;8;7;6;5;4;3;2;1;0}),0)</f>
        <v>0</v>
      </c>
      <c r="AI174" s="70"/>
      <c r="AJ174" s="69">
        <f>IF(AI174,LOOKUP(AI174,{1;2;3;4;5;6;7;8;9;10;11;12;13;14;15;16;17;18;19;20;21},{30;25;21;18;16;15;14;13;12;11;10;9;8;7;6;5;4;3;2;1;0}),0)</f>
        <v>0</v>
      </c>
      <c r="AK174" s="70"/>
      <c r="AL174" s="69">
        <f>IF(AK174,LOOKUP(AK174,{1;2;3;4;5;6;7;8;9;10;11;12;13;14;15;16;17;18;19;20;21},{15;12.5;10.5;9;8;7.5;7;6.5;6;5.5;5;4.5;4;3.5;3;2.5;2;1.5;1;0.5;0}),0)</f>
        <v>0</v>
      </c>
      <c r="AM174" s="70"/>
      <c r="AN174" s="73">
        <f>IF(AM174,LOOKUP(AM174,{1;2;3;4;5;6;7;8;9;10;11;12;13;14;15;16;17;18;19;20;21},{15;12.5;10.5;9;8;7.5;7;6.5;6;5.5;5;4.5;4;3.5;3;2.5;2;1.5;1;0.5;0}),0)</f>
        <v>0</v>
      </c>
      <c r="AO174" s="70"/>
      <c r="AP174" s="67">
        <f>IF(AO174,LOOKUP(AO174,{1;2;3;4;5;6;7;8;9;10;11;12;13;14;15;16;17;18;19;20;21},{30;25;21;18;16;15;14;13;12;11;10;9;8;7;6;5;4;3;2;1;0}),0)</f>
        <v>0</v>
      </c>
      <c r="AQ174" s="70"/>
      <c r="AR174" s="69">
        <f>IF(AQ174,LOOKUP(AQ174,{1;2;3;4;5;6;7;8;9;10;11;12;13;14;15;16;17;18;19;20;21},{30;25;21;18;16;15;14;13;12;11;10;9;8;7;6;5;4;3;2;1;0}),0)</f>
        <v>0</v>
      </c>
      <c r="AS174" s="70"/>
      <c r="AT174" s="69">
        <f>IF(AS174,LOOKUP(AS174,{1;2;3;4;5;6;7;8;9;10;11;12;13;14;15;16;17;18;19;20;21},{30;25;21;18;16;15;14;13;12;11;10;9;8;7;6;5;4;3;2;1;0}),0)</f>
        <v>0</v>
      </c>
      <c r="AU174" s="70"/>
      <c r="AV174" s="69">
        <f>IF(AU174,LOOKUP(AU174,{1;2;3;4;5;6;7;8;9;10;11;12;13;14;15;16;17;18;19;20;21},{30;25;21;18;16;15;14;13;12;11;10;9;8;7;6;5;4;3;2;1;0}),0)</f>
        <v>0</v>
      </c>
      <c r="AW174" s="70"/>
      <c r="AX174" s="74">
        <f>IF(AW174,LOOKUP(AW174,{1;2;3;4;5;6;7;8;9;10;11;12;13;14;15;16;17;18;19;20;21},{60;50;42;36;32;30;28;26;24;22;20;18;16;14;12;10;8;6;4;2;0}),0)</f>
        <v>0</v>
      </c>
      <c r="AY174" s="70"/>
      <c r="AZ174" s="71">
        <f>IF(AY174,LOOKUP(AY174,{1;2;3;4;5;6;7;8;9;10;11;12;13;14;15;16;17;18;19;20;21},{60;50;42;36;32;30;28;26;24;22;20;18;16;14;12;10;8;6;4;2;0}),0)</f>
        <v>0</v>
      </c>
      <c r="BA174" s="70"/>
      <c r="BB174" s="71">
        <f>IF(BA174,LOOKUP(BA174,{1;2;3;4;5;6;7;8;9;10;11;12;13;14;15;16;17;18;19;20;21},{60;50;42;36;32;30;28;26;24;22;20;18;16;14;12;10;8;6;4;2;0}),0)</f>
        <v>0</v>
      </c>
      <c r="BC174" s="109">
        <f t="shared" si="32"/>
        <v>0</v>
      </c>
    </row>
    <row r="175" spans="1:55" s="108" customFormat="1" ht="16" customHeight="1" x14ac:dyDescent="0.2">
      <c r="A175" s="57">
        <f t="shared" si="35"/>
        <v>120</v>
      </c>
      <c r="B175" s="95"/>
      <c r="C175" s="75" t="s">
        <v>531</v>
      </c>
      <c r="D175" s="145" t="s">
        <v>617</v>
      </c>
      <c r="E175" s="144" t="str">
        <f t="shared" si="36"/>
        <v>MikaelaPALUSZEK</v>
      </c>
      <c r="F175" s="126">
        <v>2017</v>
      </c>
      <c r="G175" s="127"/>
      <c r="H175" s="129" t="str">
        <f t="shared" si="40"/>
        <v/>
      </c>
      <c r="I175" s="64">
        <f t="shared" si="37"/>
        <v>0</v>
      </c>
      <c r="J175" s="46">
        <f t="shared" si="38"/>
        <v>0</v>
      </c>
      <c r="K175" s="65">
        <f t="shared" si="39"/>
        <v>0</v>
      </c>
      <c r="M175" s="70"/>
      <c r="N175" s="67">
        <f>IF(M175,LOOKUP(M175,{1;2;3;4;5;6;7;8;9;10;11;12;13;14;15;16;17;18;19;20;21},{30;25;21;18;16;15;14;13;12;11;10;9;8;7;6;5;4;3;2;1;0}),0)</f>
        <v>0</v>
      </c>
      <c r="O175" s="70"/>
      <c r="P175" s="69">
        <f>IF(O175,LOOKUP(O175,{1;2;3;4;5;6;7;8;9;10;11;12;13;14;15;16;17;18;19;20;21},{30;25;21;18;16;15;14;13;12;11;10;9;8;7;6;5;4;3;2;1;0}),0)</f>
        <v>0</v>
      </c>
      <c r="Q175" s="70"/>
      <c r="R175" s="67">
        <f>IF(Q175,LOOKUP(Q175,{1;2;3;4;5;6;7;8;9;10;11;12;13;14;15;16;17;18;19;20;21},{30;25;21;18;16;15;14;13;12;11;10;9;8;7;6;5;4;3;2;1;0}),0)</f>
        <v>0</v>
      </c>
      <c r="S175" s="70"/>
      <c r="T175" s="69">
        <f>IF(S175,LOOKUP(S175,{1;2;3;4;5;6;7;8;9;10;11;12;13;14;15;16;17;18;19;20;21},{30;25;21;18;16;15;14;13;12;11;10;9;8;7;6;5;4;3;2;1;0}),0)</f>
        <v>0</v>
      </c>
      <c r="U175" s="70"/>
      <c r="V175" s="71">
        <f>IF(U175,LOOKUP(U175,{1;2;3;4;5;6;7;8;9;10;11;12;13;14;15;16;17;18;19;20;21},{60;50;42;36;32;30;28;26;24;22;20;18;16;14;12;10;8;6;4;2;0}),0)</f>
        <v>0</v>
      </c>
      <c r="W175" s="70"/>
      <c r="X175" s="67">
        <f>IF(W175,LOOKUP(W175,{1;2;3;4;5;6;7;8;9;10;11;12;13;14;15;16;17;18;19;20;21},{60;50;42;36;32;30;28;26;24;22;20;18;16;14;12;10;8;6;4;2;0}),0)</f>
        <v>0</v>
      </c>
      <c r="Y175" s="70"/>
      <c r="Z175" s="71">
        <f>IF(Y175,LOOKUP(Y175,{1;2;3;4;5;6;7;8;9;10;11;12;13;14;15;16;17;18;19;20;21},{60;50;42;36;32;30;28;26;24;22;20;18;16;14;12;10;8;6;4;2;0}),0)</f>
        <v>0</v>
      </c>
      <c r="AA175" s="70"/>
      <c r="AB175" s="67">
        <f>IF(AA175,LOOKUP(AA175,{1;2;3;4;5;6;7;8;9;10;11;12;13;14;15;16;17;18;19;20;21},{60;50;42;36;32;30;28;26;24;22;20;18;16;14;12;10;8;6;4;2;0}),0)</f>
        <v>0</v>
      </c>
      <c r="AC175" s="70"/>
      <c r="AD175" s="67">
        <f>IF(AC175,LOOKUP(AC175,{1;2;3;4;5;6;7;8;9;10;11;12;13;14;15;16;17;18;19;20;21},{30;25;21;18;16;15;14;13;12;11;10;9;8;7;6;5;4;3;2;1;0}),0)</f>
        <v>0</v>
      </c>
      <c r="AE175" s="70"/>
      <c r="AF175" s="69">
        <f>IF(AE175,LOOKUP(AE175,{1;2;3;4;5;6;7;8;9;10;11;12;13;14;15;16;17;18;19;20;21},{30;25;21;18;16;15;14;13;12;11;10;9;8;7;6;5;4;3;2;1;0}),0)</f>
        <v>0</v>
      </c>
      <c r="AG175" s="70"/>
      <c r="AH175" s="67">
        <f>IF(AG175,LOOKUP(AG175,{1;2;3;4;5;6;7;8;9;10;11;12;13;14;15;16;17;18;19;20;21},{30;25;21;18;16;15;14;13;12;11;10;9;8;7;6;5;4;3;2;1;0}),0)</f>
        <v>0</v>
      </c>
      <c r="AI175" s="70"/>
      <c r="AJ175" s="69">
        <f>IF(AI175,LOOKUP(AI175,{1;2;3;4;5;6;7;8;9;10;11;12;13;14;15;16;17;18;19;20;21},{30;25;21;18;16;15;14;13;12;11;10;9;8;7;6;5;4;3;2;1;0}),0)</f>
        <v>0</v>
      </c>
      <c r="AK175" s="70"/>
      <c r="AL175" s="69">
        <f>IF(AK175,LOOKUP(AK175,{1;2;3;4;5;6;7;8;9;10;11;12;13;14;15;16;17;18;19;20;21},{15;12.5;10.5;9;8;7.5;7;6.5;6;5.5;5;4.5;4;3.5;3;2.5;2;1.5;1;0.5;0}),0)</f>
        <v>0</v>
      </c>
      <c r="AM175" s="70"/>
      <c r="AN175" s="73">
        <f>IF(AM175,LOOKUP(AM175,{1;2;3;4;5;6;7;8;9;10;11;12;13;14;15;16;17;18;19;20;21},{15;12.5;10.5;9;8;7.5;7;6.5;6;5.5;5;4.5;4;3.5;3;2.5;2;1.5;1;0.5;0}),0)</f>
        <v>0</v>
      </c>
      <c r="AO175" s="70"/>
      <c r="AP175" s="67">
        <f>IF(AO175,LOOKUP(AO175,{1;2;3;4;5;6;7;8;9;10;11;12;13;14;15;16;17;18;19;20;21},{30;25;21;18;16;15;14;13;12;11;10;9;8;7;6;5;4;3;2;1;0}),0)</f>
        <v>0</v>
      </c>
      <c r="AQ175" s="70"/>
      <c r="AR175" s="69">
        <f>IF(AQ175,LOOKUP(AQ175,{1;2;3;4;5;6;7;8;9;10;11;12;13;14;15;16;17;18;19;20;21},{30;25;21;18;16;15;14;13;12;11;10;9;8;7;6;5;4;3;2;1;0}),0)</f>
        <v>0</v>
      </c>
      <c r="AS175" s="70"/>
      <c r="AT175" s="69">
        <f>IF(AS175,LOOKUP(AS175,{1;2;3;4;5;6;7;8;9;10;11;12;13;14;15;16;17;18;19;20;21},{30;25;21;18;16;15;14;13;12;11;10;9;8;7;6;5;4;3;2;1;0}),0)</f>
        <v>0</v>
      </c>
      <c r="AU175" s="70"/>
      <c r="AV175" s="69">
        <f>IF(AU175,LOOKUP(AU175,{1;2;3;4;5;6;7;8;9;10;11;12;13;14;15;16;17;18;19;20;21},{30;25;21;18;16;15;14;13;12;11;10;9;8;7;6;5;4;3;2;1;0}),0)</f>
        <v>0</v>
      </c>
      <c r="AW175" s="70"/>
      <c r="AX175" s="74">
        <f>IF(AW175,LOOKUP(AW175,{1;2;3;4;5;6;7;8;9;10;11;12;13;14;15;16;17;18;19;20;21},{60;50;42;36;32;30;28;26;24;22;20;18;16;14;12;10;8;6;4;2;0}),0)</f>
        <v>0</v>
      </c>
      <c r="AY175" s="70"/>
      <c r="AZ175" s="71">
        <f>IF(AY175,LOOKUP(AY175,{1;2;3;4;5;6;7;8;9;10;11;12;13;14;15;16;17;18;19;20;21},{60;50;42;36;32;30;28;26;24;22;20;18;16;14;12;10;8;6;4;2;0}),0)</f>
        <v>0</v>
      </c>
      <c r="BA175" s="70"/>
      <c r="BB175" s="71">
        <f>IF(BA175,LOOKUP(BA175,{1;2;3;4;5;6;7;8;9;10;11;12;13;14;15;16;17;18;19;20;21},{60;50;42;36;32;30;28;26;24;22;20;18;16;14;12;10;8;6;4;2;0}),0)</f>
        <v>0</v>
      </c>
      <c r="BC175" s="109">
        <f t="shared" si="32"/>
        <v>0</v>
      </c>
    </row>
    <row r="176" spans="1:55" s="108" customFormat="1" ht="16" customHeight="1" x14ac:dyDescent="0.2">
      <c r="A176" s="57">
        <f t="shared" si="35"/>
        <v>120</v>
      </c>
      <c r="B176" s="58">
        <v>3045074</v>
      </c>
      <c r="C176" s="75" t="s">
        <v>618</v>
      </c>
      <c r="D176" s="145" t="s">
        <v>619</v>
      </c>
      <c r="E176" s="144" t="str">
        <f t="shared" si="36"/>
        <v>KaterinaPAUL</v>
      </c>
      <c r="F176" s="126">
        <v>2017</v>
      </c>
      <c r="H176" s="132" t="str">
        <f t="shared" si="40"/>
        <v/>
      </c>
      <c r="I176" s="64">
        <f t="shared" si="37"/>
        <v>0</v>
      </c>
      <c r="J176" s="46">
        <f t="shared" si="38"/>
        <v>0</v>
      </c>
      <c r="K176" s="65">
        <f t="shared" si="39"/>
        <v>0</v>
      </c>
      <c r="M176" s="70"/>
      <c r="N176" s="67">
        <f>IF(M176,LOOKUP(M176,{1;2;3;4;5;6;7;8;9;10;11;12;13;14;15;16;17;18;19;20;21},{30;25;21;18;16;15;14;13;12;11;10;9;8;7;6;5;4;3;2;1;0}),0)</f>
        <v>0</v>
      </c>
      <c r="O176" s="70"/>
      <c r="P176" s="69">
        <f>IF(O176,LOOKUP(O176,{1;2;3;4;5;6;7;8;9;10;11;12;13;14;15;16;17;18;19;20;21},{30;25;21;18;16;15;14;13;12;11;10;9;8;7;6;5;4;3;2;1;0}),0)</f>
        <v>0</v>
      </c>
      <c r="Q176" s="70"/>
      <c r="R176" s="67">
        <f>IF(Q176,LOOKUP(Q176,{1;2;3;4;5;6;7;8;9;10;11;12;13;14;15;16;17;18;19;20;21},{30;25;21;18;16;15;14;13;12;11;10;9;8;7;6;5;4;3;2;1;0}),0)</f>
        <v>0</v>
      </c>
      <c r="S176" s="70"/>
      <c r="T176" s="69">
        <f>IF(S176,LOOKUP(S176,{1;2;3;4;5;6;7;8;9;10;11;12;13;14;15;16;17;18;19;20;21},{30;25;21;18;16;15;14;13;12;11;10;9;8;7;6;5;4;3;2;1;0}),0)</f>
        <v>0</v>
      </c>
      <c r="U176" s="70"/>
      <c r="V176" s="71">
        <f>IF(U176,LOOKUP(U176,{1;2;3;4;5;6;7;8;9;10;11;12;13;14;15;16;17;18;19;20;21},{60;50;42;36;32;30;28;26;24;22;20;18;16;14;12;10;8;6;4;2;0}),0)</f>
        <v>0</v>
      </c>
      <c r="W176" s="70"/>
      <c r="X176" s="67">
        <f>IF(W176,LOOKUP(W176,{1;2;3;4;5;6;7;8;9;10;11;12;13;14;15;16;17;18;19;20;21},{60;50;42;36;32;30;28;26;24;22;20;18;16;14;12;10;8;6;4;2;0}),0)</f>
        <v>0</v>
      </c>
      <c r="Y176" s="70"/>
      <c r="Z176" s="71">
        <f>IF(Y176,LOOKUP(Y176,{1;2;3;4;5;6;7;8;9;10;11;12;13;14;15;16;17;18;19;20;21},{60;50;42;36;32;30;28;26;24;22;20;18;16;14;12;10;8;6;4;2;0}),0)</f>
        <v>0</v>
      </c>
      <c r="AA176" s="70"/>
      <c r="AB176" s="67">
        <f>IF(AA176,LOOKUP(AA176,{1;2;3;4;5;6;7;8;9;10;11;12;13;14;15;16;17;18;19;20;21},{60;50;42;36;32;30;28;26;24;22;20;18;16;14;12;10;8;6;4;2;0}),0)</f>
        <v>0</v>
      </c>
      <c r="AC176" s="70"/>
      <c r="AD176" s="67">
        <f>IF(AC176,LOOKUP(AC176,{1;2;3;4;5;6;7;8;9;10;11;12;13;14;15;16;17;18;19;20;21},{30;25;21;18;16;15;14;13;12;11;10;9;8;7;6;5;4;3;2;1;0}),0)</f>
        <v>0</v>
      </c>
      <c r="AE176" s="70"/>
      <c r="AF176" s="69">
        <f>IF(AE176,LOOKUP(AE176,{1;2;3;4;5;6;7;8;9;10;11;12;13;14;15;16;17;18;19;20;21},{30;25;21;18;16;15;14;13;12;11;10;9;8;7;6;5;4;3;2;1;0}),0)</f>
        <v>0</v>
      </c>
      <c r="AG176" s="70"/>
      <c r="AH176" s="67">
        <f>IF(AG176,LOOKUP(AG176,{1;2;3;4;5;6;7;8;9;10;11;12;13;14;15;16;17;18;19;20;21},{30;25;21;18;16;15;14;13;12;11;10;9;8;7;6;5;4;3;2;1;0}),0)</f>
        <v>0</v>
      </c>
      <c r="AI176" s="70"/>
      <c r="AJ176" s="69">
        <f>IF(AI176,LOOKUP(AI176,{1;2;3;4;5;6;7;8;9;10;11;12;13;14;15;16;17;18;19;20;21},{30;25;21;18;16;15;14;13;12;11;10;9;8;7;6;5;4;3;2;1;0}),0)</f>
        <v>0</v>
      </c>
      <c r="AK176" s="70"/>
      <c r="AL176" s="69">
        <f>IF(AK176,LOOKUP(AK176,{1;2;3;4;5;6;7;8;9;10;11;12;13;14;15;16;17;18;19;20;21},{15;12.5;10.5;9;8;7.5;7;6.5;6;5.5;5;4.5;4;3.5;3;2.5;2;1.5;1;0.5;0}),0)</f>
        <v>0</v>
      </c>
      <c r="AM176" s="70"/>
      <c r="AN176" s="73">
        <f>IF(AM176,LOOKUP(AM176,{1;2;3;4;5;6;7;8;9;10;11;12;13;14;15;16;17;18;19;20;21},{15;12.5;10.5;9;8;7.5;7;6.5;6;5.5;5;4.5;4;3.5;3;2.5;2;1.5;1;0.5;0}),0)</f>
        <v>0</v>
      </c>
      <c r="AO176" s="70"/>
      <c r="AP176" s="67">
        <f>IF(AO176,LOOKUP(AO176,{1;2;3;4;5;6;7;8;9;10;11;12;13;14;15;16;17;18;19;20;21},{30;25;21;18;16;15;14;13;12;11;10;9;8;7;6;5;4;3;2;1;0}),0)</f>
        <v>0</v>
      </c>
      <c r="AQ176" s="70"/>
      <c r="AR176" s="69">
        <f>IF(AQ176,LOOKUP(AQ176,{1;2;3;4;5;6;7;8;9;10;11;12;13;14;15;16;17;18;19;20;21},{30;25;21;18;16;15;14;13;12;11;10;9;8;7;6;5;4;3;2;1;0}),0)</f>
        <v>0</v>
      </c>
      <c r="AS176" s="70"/>
      <c r="AT176" s="69">
        <f>IF(AS176,LOOKUP(AS176,{1;2;3;4;5;6;7;8;9;10;11;12;13;14;15;16;17;18;19;20;21},{30;25;21;18;16;15;14;13;12;11;10;9;8;7;6;5;4;3;2;1;0}),0)</f>
        <v>0</v>
      </c>
      <c r="AU176" s="70"/>
      <c r="AV176" s="69">
        <f>IF(AU176,LOOKUP(AU176,{1;2;3;4;5;6;7;8;9;10;11;12;13;14;15;16;17;18;19;20;21},{30;25;21;18;16;15;14;13;12;11;10;9;8;7;6;5;4;3;2;1;0}),0)</f>
        <v>0</v>
      </c>
      <c r="AW176" s="70"/>
      <c r="AX176" s="74">
        <f>IF(AW176,LOOKUP(AW176,{1;2;3;4;5;6;7;8;9;10;11;12;13;14;15;16;17;18;19;20;21},{60;50;42;36;32;30;28;26;24;22;20;18;16;14;12;10;8;6;4;2;0}),0)</f>
        <v>0</v>
      </c>
      <c r="AY176" s="70"/>
      <c r="AZ176" s="71">
        <f>IF(AY176,LOOKUP(AY176,{1;2;3;4;5;6;7;8;9;10;11;12;13;14;15;16;17;18;19;20;21},{60;50;42;36;32;30;28;26;24;22;20;18;16;14;12;10;8;6;4;2;0}),0)</f>
        <v>0</v>
      </c>
      <c r="BA176" s="70"/>
      <c r="BB176" s="71">
        <f>IF(BA176,LOOKUP(BA176,{1;2;3;4;5;6;7;8;9;10;11;12;13;14;15;16;17;18;19;20;21},{60;50;42;36;32;30;28;26;24;22;20;18;16;14;12;10;8;6;4;2;0}),0)</f>
        <v>0</v>
      </c>
      <c r="BC176" s="109">
        <f t="shared" si="32"/>
        <v>0</v>
      </c>
    </row>
    <row r="177" spans="1:55" s="108" customFormat="1" ht="16" customHeight="1" x14ac:dyDescent="0.2">
      <c r="A177" s="57">
        <f t="shared" si="35"/>
        <v>120</v>
      </c>
      <c r="B177" s="58">
        <v>3105258</v>
      </c>
      <c r="C177" s="63" t="s">
        <v>620</v>
      </c>
      <c r="D177" s="63" t="s">
        <v>621</v>
      </c>
      <c r="E177" s="125" t="str">
        <f t="shared" si="36"/>
        <v>ZoePEKOS</v>
      </c>
      <c r="F177" s="62">
        <v>2017</v>
      </c>
      <c r="G177" s="109">
        <v>1998</v>
      </c>
      <c r="H177" s="146" t="str">
        <f t="shared" si="40"/>
        <v>U23</v>
      </c>
      <c r="I177" s="64">
        <f t="shared" si="37"/>
        <v>0</v>
      </c>
      <c r="J177" s="46">
        <f t="shared" si="38"/>
        <v>0</v>
      </c>
      <c r="K177" s="65">
        <f t="shared" si="39"/>
        <v>0</v>
      </c>
      <c r="M177" s="70"/>
      <c r="N177" s="67">
        <f>IF(M177,LOOKUP(M177,{1;2;3;4;5;6;7;8;9;10;11;12;13;14;15;16;17;18;19;20;21},{30;25;21;18;16;15;14;13;12;11;10;9;8;7;6;5;4;3;2;1;0}),0)</f>
        <v>0</v>
      </c>
      <c r="O177" s="70"/>
      <c r="P177" s="69">
        <f>IF(O177,LOOKUP(O177,{1;2;3;4;5;6;7;8;9;10;11;12;13;14;15;16;17;18;19;20;21},{30;25;21;18;16;15;14;13;12;11;10;9;8;7;6;5;4;3;2;1;0}),0)</f>
        <v>0</v>
      </c>
      <c r="Q177" s="70"/>
      <c r="R177" s="67">
        <f>IF(Q177,LOOKUP(Q177,{1;2;3;4;5;6;7;8;9;10;11;12;13;14;15;16;17;18;19;20;21},{30;25;21;18;16;15;14;13;12;11;10;9;8;7;6;5;4;3;2;1;0}),0)</f>
        <v>0</v>
      </c>
      <c r="S177" s="70"/>
      <c r="T177" s="69">
        <f>IF(S177,LOOKUP(S177,{1;2;3;4;5;6;7;8;9;10;11;12;13;14;15;16;17;18;19;20;21},{30;25;21;18;16;15;14;13;12;11;10;9;8;7;6;5;4;3;2;1;0}),0)</f>
        <v>0</v>
      </c>
      <c r="U177" s="70"/>
      <c r="V177" s="71">
        <f>IF(U177,LOOKUP(U177,{1;2;3;4;5;6;7;8;9;10;11;12;13;14;15;16;17;18;19;20;21},{60;50;42;36;32;30;28;26;24;22;20;18;16;14;12;10;8;6;4;2;0}),0)</f>
        <v>0</v>
      </c>
      <c r="W177" s="70"/>
      <c r="X177" s="67">
        <f>IF(W177,LOOKUP(W177,{1;2;3;4;5;6;7;8;9;10;11;12;13;14;15;16;17;18;19;20;21},{60;50;42;36;32;30;28;26;24;22;20;18;16;14;12;10;8;6;4;2;0}),0)</f>
        <v>0</v>
      </c>
      <c r="Y177" s="70"/>
      <c r="Z177" s="71">
        <f>IF(Y177,LOOKUP(Y177,{1;2;3;4;5;6;7;8;9;10;11;12;13;14;15;16;17;18;19;20;21},{60;50;42;36;32;30;28;26;24;22;20;18;16;14;12;10;8;6;4;2;0}),0)</f>
        <v>0</v>
      </c>
      <c r="AA177" s="70"/>
      <c r="AB177" s="67">
        <f>IF(AA177,LOOKUP(AA177,{1;2;3;4;5;6;7;8;9;10;11;12;13;14;15;16;17;18;19;20;21},{60;50;42;36;32;30;28;26;24;22;20;18;16;14;12;10;8;6;4;2;0}),0)</f>
        <v>0</v>
      </c>
      <c r="AC177" s="70"/>
      <c r="AD177" s="67">
        <f>IF(AC177,LOOKUP(AC177,{1;2;3;4;5;6;7;8;9;10;11;12;13;14;15;16;17;18;19;20;21},{30;25;21;18;16;15;14;13;12;11;10;9;8;7;6;5;4;3;2;1;0}),0)</f>
        <v>0</v>
      </c>
      <c r="AE177" s="70"/>
      <c r="AF177" s="69">
        <f>IF(AE177,LOOKUP(AE177,{1;2;3;4;5;6;7;8;9;10;11;12;13;14;15;16;17;18;19;20;21},{30;25;21;18;16;15;14;13;12;11;10;9;8;7;6;5;4;3;2;1;0}),0)</f>
        <v>0</v>
      </c>
      <c r="AG177" s="70"/>
      <c r="AH177" s="67">
        <f>IF(AG177,LOOKUP(AG177,{1;2;3;4;5;6;7;8;9;10;11;12;13;14;15;16;17;18;19;20;21},{30;25;21;18;16;15;14;13;12;11;10;9;8;7;6;5;4;3;2;1;0}),0)</f>
        <v>0</v>
      </c>
      <c r="AI177" s="70"/>
      <c r="AJ177" s="69">
        <f>IF(AI177,LOOKUP(AI177,{1;2;3;4;5;6;7;8;9;10;11;12;13;14;15;16;17;18;19;20;21},{30;25;21;18;16;15;14;13;12;11;10;9;8;7;6;5;4;3;2;1;0}),0)</f>
        <v>0</v>
      </c>
      <c r="AK177" s="70"/>
      <c r="AL177" s="69">
        <f>IF(AK177,LOOKUP(AK177,{1;2;3;4;5;6;7;8;9;10;11;12;13;14;15;16;17;18;19;20;21},{15;12.5;10.5;9;8;7.5;7;6.5;6;5.5;5;4.5;4;3.5;3;2.5;2;1.5;1;0.5;0}),0)</f>
        <v>0</v>
      </c>
      <c r="AM177" s="70"/>
      <c r="AN177" s="73">
        <f>IF(AM177,LOOKUP(AM177,{1;2;3;4;5;6;7;8;9;10;11;12;13;14;15;16;17;18;19;20;21},{15;12.5;10.5;9;8;7.5;7;6.5;6;5.5;5;4.5;4;3.5;3;2.5;2;1.5;1;0.5;0}),0)</f>
        <v>0</v>
      </c>
      <c r="AO177" s="70"/>
      <c r="AP177" s="67">
        <f>IF(AO177,LOOKUP(AO177,{1;2;3;4;5;6;7;8;9;10;11;12;13;14;15;16;17;18;19;20;21},{30;25;21;18;16;15;14;13;12;11;10;9;8;7;6;5;4;3;2;1;0}),0)</f>
        <v>0</v>
      </c>
      <c r="AQ177" s="70"/>
      <c r="AR177" s="69">
        <f>IF(AQ177,LOOKUP(AQ177,{1;2;3;4;5;6;7;8;9;10;11;12;13;14;15;16;17;18;19;20;21},{30;25;21;18;16;15;14;13;12;11;10;9;8;7;6;5;4;3;2;1;0}),0)</f>
        <v>0</v>
      </c>
      <c r="AS177" s="70"/>
      <c r="AT177" s="69">
        <f>IF(AS177,LOOKUP(AS177,{1;2;3;4;5;6;7;8;9;10;11;12;13;14;15;16;17;18;19;20;21},{30;25;21;18;16;15;14;13;12;11;10;9;8;7;6;5;4;3;2;1;0}),0)</f>
        <v>0</v>
      </c>
      <c r="AU177" s="70"/>
      <c r="AV177" s="69">
        <f>IF(AU177,LOOKUP(AU177,{1;2;3;4;5;6;7;8;9;10;11;12;13;14;15;16;17;18;19;20;21},{30;25;21;18;16;15;14;13;12;11;10;9;8;7;6;5;4;3;2;1;0}),0)</f>
        <v>0</v>
      </c>
      <c r="AW177" s="70"/>
      <c r="AX177" s="74">
        <f>IF(AW177,LOOKUP(AW177,{1;2;3;4;5;6;7;8;9;10;11;12;13;14;15;16;17;18;19;20;21},{60;50;42;36;32;30;28;26;24;22;20;18;16;14;12;10;8;6;4;2;0}),0)</f>
        <v>0</v>
      </c>
      <c r="AY177" s="70"/>
      <c r="AZ177" s="71">
        <f>IF(AY177,LOOKUP(AY177,{1;2;3;4;5;6;7;8;9;10;11;12;13;14;15;16;17;18;19;20;21},{60;50;42;36;32;30;28;26;24;22;20;18;16;14;12;10;8;6;4;2;0}),0)</f>
        <v>0</v>
      </c>
      <c r="BA177" s="70"/>
      <c r="BB177" s="71">
        <f>IF(BA177,LOOKUP(BA177,{1;2;3;4;5;6;7;8;9;10;11;12;13;14;15;16;17;18;19;20;21},{60;50;42;36;32;30;28;26;24;22;20;18;16;14;12;10;8;6;4;2;0}),0)</f>
        <v>0</v>
      </c>
      <c r="BC177" s="109">
        <f t="shared" si="32"/>
        <v>0</v>
      </c>
    </row>
    <row r="178" spans="1:55" s="108" customFormat="1" ht="16" customHeight="1" x14ac:dyDescent="0.2">
      <c r="A178" s="57">
        <f t="shared" si="35"/>
        <v>120</v>
      </c>
      <c r="B178" s="58">
        <v>3195180</v>
      </c>
      <c r="C178" s="63" t="s">
        <v>622</v>
      </c>
      <c r="D178" s="125" t="s">
        <v>623</v>
      </c>
      <c r="E178" s="125" t="str">
        <f t="shared" si="36"/>
        <v>IrisPESSEY</v>
      </c>
      <c r="F178" s="126">
        <v>2017</v>
      </c>
      <c r="G178" s="6"/>
      <c r="H178" s="147" t="str">
        <f t="shared" si="40"/>
        <v/>
      </c>
      <c r="I178" s="64">
        <f t="shared" si="37"/>
        <v>0</v>
      </c>
      <c r="J178" s="46">
        <f t="shared" si="38"/>
        <v>0</v>
      </c>
      <c r="K178" s="65">
        <f t="shared" si="39"/>
        <v>0</v>
      </c>
      <c r="M178" s="70"/>
      <c r="N178" s="67">
        <f>IF(M178,LOOKUP(M178,{1;2;3;4;5;6;7;8;9;10;11;12;13;14;15;16;17;18;19;20;21},{30;25;21;18;16;15;14;13;12;11;10;9;8;7;6;5;4;3;2;1;0}),0)</f>
        <v>0</v>
      </c>
      <c r="O178" s="70"/>
      <c r="P178" s="69">
        <f>IF(O178,LOOKUP(O178,{1;2;3;4;5;6;7;8;9;10;11;12;13;14;15;16;17;18;19;20;21},{30;25;21;18;16;15;14;13;12;11;10;9;8;7;6;5;4;3;2;1;0}),0)</f>
        <v>0</v>
      </c>
      <c r="Q178" s="70"/>
      <c r="R178" s="67">
        <f>IF(Q178,LOOKUP(Q178,{1;2;3;4;5;6;7;8;9;10;11;12;13;14;15;16;17;18;19;20;21},{30;25;21;18;16;15;14;13;12;11;10;9;8;7;6;5;4;3;2;1;0}),0)</f>
        <v>0</v>
      </c>
      <c r="S178" s="70"/>
      <c r="T178" s="69">
        <f>IF(S178,LOOKUP(S178,{1;2;3;4;5;6;7;8;9;10;11;12;13;14;15;16;17;18;19;20;21},{30;25;21;18;16;15;14;13;12;11;10;9;8;7;6;5;4;3;2;1;0}),0)</f>
        <v>0</v>
      </c>
      <c r="U178" s="70"/>
      <c r="V178" s="71">
        <f>IF(U178,LOOKUP(U178,{1;2;3;4;5;6;7;8;9;10;11;12;13;14;15;16;17;18;19;20;21},{60;50;42;36;32;30;28;26;24;22;20;18;16;14;12;10;8;6;4;2;0}),0)</f>
        <v>0</v>
      </c>
      <c r="W178" s="70"/>
      <c r="X178" s="67">
        <f>IF(W178,LOOKUP(W178,{1;2;3;4;5;6;7;8;9;10;11;12;13;14;15;16;17;18;19;20;21},{60;50;42;36;32;30;28;26;24;22;20;18;16;14;12;10;8;6;4;2;0}),0)</f>
        <v>0</v>
      </c>
      <c r="Y178" s="70"/>
      <c r="Z178" s="71">
        <f>IF(Y178,LOOKUP(Y178,{1;2;3;4;5;6;7;8;9;10;11;12;13;14;15;16;17;18;19;20;21},{60;50;42;36;32;30;28;26;24;22;20;18;16;14;12;10;8;6;4;2;0}),0)</f>
        <v>0</v>
      </c>
      <c r="AA178" s="70"/>
      <c r="AB178" s="67">
        <f>IF(AA178,LOOKUP(AA178,{1;2;3;4;5;6;7;8;9;10;11;12;13;14;15;16;17;18;19;20;21},{60;50;42;36;32;30;28;26;24;22;20;18;16;14;12;10;8;6;4;2;0}),0)</f>
        <v>0</v>
      </c>
      <c r="AC178" s="70"/>
      <c r="AD178" s="67">
        <f>IF(AC178,LOOKUP(AC178,{1;2;3;4;5;6;7;8;9;10;11;12;13;14;15;16;17;18;19;20;21},{30;25;21;18;16;15;14;13;12;11;10;9;8;7;6;5;4;3;2;1;0}),0)</f>
        <v>0</v>
      </c>
      <c r="AE178" s="70"/>
      <c r="AF178" s="69">
        <f>IF(AE178,LOOKUP(AE178,{1;2;3;4;5;6;7;8;9;10;11;12;13;14;15;16;17;18;19;20;21},{30;25;21;18;16;15;14;13;12;11;10;9;8;7;6;5;4;3;2;1;0}),0)</f>
        <v>0</v>
      </c>
      <c r="AG178" s="70"/>
      <c r="AH178" s="67">
        <f>IF(AG178,LOOKUP(AG178,{1;2;3;4;5;6;7;8;9;10;11;12;13;14;15;16;17;18;19;20;21},{30;25;21;18;16;15;14;13;12;11;10;9;8;7;6;5;4;3;2;1;0}),0)</f>
        <v>0</v>
      </c>
      <c r="AI178" s="70"/>
      <c r="AJ178" s="69">
        <f>IF(AI178,LOOKUP(AI178,{1;2;3;4;5;6;7;8;9;10;11;12;13;14;15;16;17;18;19;20;21},{30;25;21;18;16;15;14;13;12;11;10;9;8;7;6;5;4;3;2;1;0}),0)</f>
        <v>0</v>
      </c>
      <c r="AK178" s="70"/>
      <c r="AL178" s="69">
        <f>IF(AK178,LOOKUP(AK178,{1;2;3;4;5;6;7;8;9;10;11;12;13;14;15;16;17;18;19;20;21},{15;12.5;10.5;9;8;7.5;7;6.5;6;5.5;5;4.5;4;3.5;3;2.5;2;1.5;1;0.5;0}),0)</f>
        <v>0</v>
      </c>
      <c r="AM178" s="70"/>
      <c r="AN178" s="73">
        <f>IF(AM178,LOOKUP(AM178,{1;2;3;4;5;6;7;8;9;10;11;12;13;14;15;16;17;18;19;20;21},{15;12.5;10.5;9;8;7.5;7;6.5;6;5.5;5;4.5;4;3.5;3;2.5;2;1.5;1;0.5;0}),0)</f>
        <v>0</v>
      </c>
      <c r="AO178" s="70"/>
      <c r="AP178" s="67">
        <f>IF(AO178,LOOKUP(AO178,{1;2;3;4;5;6;7;8;9;10;11;12;13;14;15;16;17;18;19;20;21},{30;25;21;18;16;15;14;13;12;11;10;9;8;7;6;5;4;3;2;1;0}),0)</f>
        <v>0</v>
      </c>
      <c r="AQ178" s="70"/>
      <c r="AR178" s="69">
        <f>IF(AQ178,LOOKUP(AQ178,{1;2;3;4;5;6;7;8;9;10;11;12;13;14;15;16;17;18;19;20;21},{30;25;21;18;16;15;14;13;12;11;10;9;8;7;6;5;4;3;2;1;0}),0)</f>
        <v>0</v>
      </c>
      <c r="AS178" s="70"/>
      <c r="AT178" s="69">
        <f>IF(AS178,LOOKUP(AS178,{1;2;3;4;5;6;7;8;9;10;11;12;13;14;15;16;17;18;19;20;21},{30;25;21;18;16;15;14;13;12;11;10;9;8;7;6;5;4;3;2;1;0}),0)</f>
        <v>0</v>
      </c>
      <c r="AU178" s="70"/>
      <c r="AV178" s="69">
        <f>IF(AU178,LOOKUP(AU178,{1;2;3;4;5;6;7;8;9;10;11;12;13;14;15;16;17;18;19;20;21},{30;25;21;18;16;15;14;13;12;11;10;9;8;7;6;5;4;3;2;1;0}),0)</f>
        <v>0</v>
      </c>
      <c r="AW178" s="70"/>
      <c r="AX178" s="74">
        <f>IF(AW178,LOOKUP(AW178,{1;2;3;4;5;6;7;8;9;10;11;12;13;14;15;16;17;18;19;20;21},{60;50;42;36;32;30;28;26;24;22;20;18;16;14;12;10;8;6;4;2;0}),0)</f>
        <v>0</v>
      </c>
      <c r="AY178" s="70"/>
      <c r="AZ178" s="71">
        <f>IF(AY178,LOOKUP(AY178,{1;2;3;4;5;6;7;8;9;10;11;12;13;14;15;16;17;18;19;20;21},{60;50;42;36;32;30;28;26;24;22;20;18;16;14;12;10;8;6;4;2;0}),0)</f>
        <v>0</v>
      </c>
      <c r="BA178" s="70"/>
      <c r="BB178" s="71">
        <f>IF(BA178,LOOKUP(BA178,{1;2;3;4;5;6;7;8;9;10;11;12;13;14;15;16;17;18;19;20;21},{60;50;42;36;32;30;28;26;24;22;20;18;16;14;12;10;8;6;4;2;0}),0)</f>
        <v>0</v>
      </c>
      <c r="BC178" s="109">
        <f t="shared" si="32"/>
        <v>0</v>
      </c>
    </row>
    <row r="179" spans="1:55" s="108" customFormat="1" ht="16" customHeight="1" x14ac:dyDescent="0.2">
      <c r="A179" s="57">
        <f t="shared" si="35"/>
        <v>120</v>
      </c>
      <c r="B179" s="58">
        <v>3960101</v>
      </c>
      <c r="C179" s="63" t="s">
        <v>624</v>
      </c>
      <c r="D179" s="125" t="s">
        <v>625</v>
      </c>
      <c r="E179" s="125" t="str">
        <f t="shared" si="36"/>
        <v>MathildePETITJEAN</v>
      </c>
      <c r="F179" s="126">
        <v>2017</v>
      </c>
      <c r="G179" s="6"/>
      <c r="H179" s="148" t="str">
        <f t="shared" si="40"/>
        <v/>
      </c>
      <c r="I179" s="64">
        <f t="shared" si="37"/>
        <v>0</v>
      </c>
      <c r="J179" s="46">
        <f t="shared" si="38"/>
        <v>0</v>
      </c>
      <c r="K179" s="65">
        <f t="shared" si="39"/>
        <v>0</v>
      </c>
      <c r="M179" s="70"/>
      <c r="N179" s="67">
        <f>IF(M179,LOOKUP(M179,{1;2;3;4;5;6;7;8;9;10;11;12;13;14;15;16;17;18;19;20;21},{30;25;21;18;16;15;14;13;12;11;10;9;8;7;6;5;4;3;2;1;0}),0)</f>
        <v>0</v>
      </c>
      <c r="O179" s="70"/>
      <c r="P179" s="69">
        <f>IF(O179,LOOKUP(O179,{1;2;3;4;5;6;7;8;9;10;11;12;13;14;15;16;17;18;19;20;21},{30;25;21;18;16;15;14;13;12;11;10;9;8;7;6;5;4;3;2;1;0}),0)</f>
        <v>0</v>
      </c>
      <c r="Q179" s="70"/>
      <c r="R179" s="67">
        <f>IF(Q179,LOOKUP(Q179,{1;2;3;4;5;6;7;8;9;10;11;12;13;14;15;16;17;18;19;20;21},{30;25;21;18;16;15;14;13;12;11;10;9;8;7;6;5;4;3;2;1;0}),0)</f>
        <v>0</v>
      </c>
      <c r="S179" s="70"/>
      <c r="T179" s="69">
        <f>IF(S179,LOOKUP(S179,{1;2;3;4;5;6;7;8;9;10;11;12;13;14;15;16;17;18;19;20;21},{30;25;21;18;16;15;14;13;12;11;10;9;8;7;6;5;4;3;2;1;0}),0)</f>
        <v>0</v>
      </c>
      <c r="U179" s="70"/>
      <c r="V179" s="71">
        <f>IF(U179,LOOKUP(U179,{1;2;3;4;5;6;7;8;9;10;11;12;13;14;15;16;17;18;19;20;21},{60;50;42;36;32;30;28;26;24;22;20;18;16;14;12;10;8;6;4;2;0}),0)</f>
        <v>0</v>
      </c>
      <c r="W179" s="70"/>
      <c r="X179" s="67">
        <f>IF(W179,LOOKUP(W179,{1;2;3;4;5;6;7;8;9;10;11;12;13;14;15;16;17;18;19;20;21},{60;50;42;36;32;30;28;26;24;22;20;18;16;14;12;10;8;6;4;2;0}),0)</f>
        <v>0</v>
      </c>
      <c r="Y179" s="70"/>
      <c r="Z179" s="71">
        <f>IF(Y179,LOOKUP(Y179,{1;2;3;4;5;6;7;8;9;10;11;12;13;14;15;16;17;18;19;20;21},{60;50;42;36;32;30;28;26;24;22;20;18;16;14;12;10;8;6;4;2;0}),0)</f>
        <v>0</v>
      </c>
      <c r="AA179" s="70"/>
      <c r="AB179" s="67">
        <f>IF(AA179,LOOKUP(AA179,{1;2;3;4;5;6;7;8;9;10;11;12;13;14;15;16;17;18;19;20;21},{60;50;42;36;32;30;28;26;24;22;20;18;16;14;12;10;8;6;4;2;0}),0)</f>
        <v>0</v>
      </c>
      <c r="AC179" s="70"/>
      <c r="AD179" s="67">
        <f>IF(AC179,LOOKUP(AC179,{1;2;3;4;5;6;7;8;9;10;11;12;13;14;15;16;17;18;19;20;21},{30;25;21;18;16;15;14;13;12;11;10;9;8;7;6;5;4;3;2;1;0}),0)</f>
        <v>0</v>
      </c>
      <c r="AE179" s="70"/>
      <c r="AF179" s="69">
        <f>IF(AE179,LOOKUP(AE179,{1;2;3;4;5;6;7;8;9;10;11;12;13;14;15;16;17;18;19;20;21},{30;25;21;18;16;15;14;13;12;11;10;9;8;7;6;5;4;3;2;1;0}),0)</f>
        <v>0</v>
      </c>
      <c r="AG179" s="70"/>
      <c r="AH179" s="67">
        <f>IF(AG179,LOOKUP(AG179,{1;2;3;4;5;6;7;8;9;10;11;12;13;14;15;16;17;18;19;20;21},{30;25;21;18;16;15;14;13;12;11;10;9;8;7;6;5;4;3;2;1;0}),0)</f>
        <v>0</v>
      </c>
      <c r="AI179" s="70"/>
      <c r="AJ179" s="69">
        <f>IF(AI179,LOOKUP(AI179,{1;2;3;4;5;6;7;8;9;10;11;12;13;14;15;16;17;18;19;20;21},{30;25;21;18;16;15;14;13;12;11;10;9;8;7;6;5;4;3;2;1;0}),0)</f>
        <v>0</v>
      </c>
      <c r="AK179" s="70"/>
      <c r="AL179" s="69">
        <f>IF(AK179,LOOKUP(AK179,{1;2;3;4;5;6;7;8;9;10;11;12;13;14;15;16;17;18;19;20;21},{15;12.5;10.5;9;8;7.5;7;6.5;6;5.5;5;4.5;4;3.5;3;2.5;2;1.5;1;0.5;0}),0)</f>
        <v>0</v>
      </c>
      <c r="AM179" s="70"/>
      <c r="AN179" s="73">
        <f>IF(AM179,LOOKUP(AM179,{1;2;3;4;5;6;7;8;9;10;11;12;13;14;15;16;17;18;19;20;21},{15;12.5;10.5;9;8;7.5;7;6.5;6;5.5;5;4.5;4;3.5;3;2.5;2;1.5;1;0.5;0}),0)</f>
        <v>0</v>
      </c>
      <c r="AO179" s="70"/>
      <c r="AP179" s="67">
        <f>IF(AO179,LOOKUP(AO179,{1;2;3;4;5;6;7;8;9;10;11;12;13;14;15;16;17;18;19;20;21},{30;25;21;18;16;15;14;13;12;11;10;9;8;7;6;5;4;3;2;1;0}),0)</f>
        <v>0</v>
      </c>
      <c r="AQ179" s="70"/>
      <c r="AR179" s="69">
        <f>IF(AQ179,LOOKUP(AQ179,{1;2;3;4;5;6;7;8;9;10;11;12;13;14;15;16;17;18;19;20;21},{30;25;21;18;16;15;14;13;12;11;10;9;8;7;6;5;4;3;2;1;0}),0)</f>
        <v>0</v>
      </c>
      <c r="AS179" s="70"/>
      <c r="AT179" s="69">
        <f>IF(AS179,LOOKUP(AS179,{1;2;3;4;5;6;7;8;9;10;11;12;13;14;15;16;17;18;19;20;21},{30;25;21;18;16;15;14;13;12;11;10;9;8;7;6;5;4;3;2;1;0}),0)</f>
        <v>0</v>
      </c>
      <c r="AU179" s="70"/>
      <c r="AV179" s="69">
        <f>IF(AU179,LOOKUP(AU179,{1;2;3;4;5;6;7;8;9;10;11;12;13;14;15;16;17;18;19;20;21},{30;25;21;18;16;15;14;13;12;11;10;9;8;7;6;5;4;3;2;1;0}),0)</f>
        <v>0</v>
      </c>
      <c r="AW179" s="70"/>
      <c r="AX179" s="74">
        <f>IF(AW179,LOOKUP(AW179,{1;2;3;4;5;6;7;8;9;10;11;12;13;14;15;16;17;18;19;20;21},{60;50;42;36;32;30;28;26;24;22;20;18;16;14;12;10;8;6;4;2;0}),0)</f>
        <v>0</v>
      </c>
      <c r="AY179" s="70"/>
      <c r="AZ179" s="71">
        <f>IF(AY179,LOOKUP(AY179,{1;2;3;4;5;6;7;8;9;10;11;12;13;14;15;16;17;18;19;20;21},{60;50;42;36;32;30;28;26;24;22;20;18;16;14;12;10;8;6;4;2;0}),0)</f>
        <v>0</v>
      </c>
      <c r="BA179" s="70"/>
      <c r="BB179" s="71">
        <f>IF(BA179,LOOKUP(BA179,{1;2;3;4;5;6;7;8;9;10;11;12;13;14;15;16;17;18;19;20;21},{60;50;42;36;32;30;28;26;24;22;20;18;16;14;12;10;8;6;4;2;0}),0)</f>
        <v>0</v>
      </c>
      <c r="BC179" s="109">
        <f t="shared" si="32"/>
        <v>0</v>
      </c>
    </row>
    <row r="180" spans="1:55" s="108" customFormat="1" ht="16" customHeight="1" x14ac:dyDescent="0.2">
      <c r="A180" s="57">
        <f t="shared" si="35"/>
        <v>120</v>
      </c>
      <c r="B180" s="58">
        <v>3535467</v>
      </c>
      <c r="C180" s="63" t="s">
        <v>626</v>
      </c>
      <c r="D180" s="63" t="s">
        <v>627</v>
      </c>
      <c r="E180" s="125" t="str">
        <f t="shared" si="36"/>
        <v>AnniePOKORNY</v>
      </c>
      <c r="F180" s="62">
        <v>2017</v>
      </c>
      <c r="G180" s="109">
        <v>1992</v>
      </c>
      <c r="H180" s="147" t="str">
        <f t="shared" si="40"/>
        <v>SR</v>
      </c>
      <c r="I180" s="64">
        <f t="shared" si="37"/>
        <v>0</v>
      </c>
      <c r="J180" s="46">
        <f t="shared" si="38"/>
        <v>0</v>
      </c>
      <c r="K180" s="65">
        <f t="shared" si="39"/>
        <v>0</v>
      </c>
      <c r="M180" s="70"/>
      <c r="N180" s="67">
        <f>IF(M180,LOOKUP(M180,{1;2;3;4;5;6;7;8;9;10;11;12;13;14;15;16;17;18;19;20;21},{30;25;21;18;16;15;14;13;12;11;10;9;8;7;6;5;4;3;2;1;0}),0)</f>
        <v>0</v>
      </c>
      <c r="O180" s="70"/>
      <c r="P180" s="69">
        <f>IF(O180,LOOKUP(O180,{1;2;3;4;5;6;7;8;9;10;11;12;13;14;15;16;17;18;19;20;21},{30;25;21;18;16;15;14;13;12;11;10;9;8;7;6;5;4;3;2;1;0}),0)</f>
        <v>0</v>
      </c>
      <c r="Q180" s="70"/>
      <c r="R180" s="67">
        <f>IF(Q180,LOOKUP(Q180,{1;2;3;4;5;6;7;8;9;10;11;12;13;14;15;16;17;18;19;20;21},{30;25;21;18;16;15;14;13;12;11;10;9;8;7;6;5;4;3;2;1;0}),0)</f>
        <v>0</v>
      </c>
      <c r="S180" s="70"/>
      <c r="T180" s="69">
        <f>IF(S180,LOOKUP(S180,{1;2;3;4;5;6;7;8;9;10;11;12;13;14;15;16;17;18;19;20;21},{30;25;21;18;16;15;14;13;12;11;10;9;8;7;6;5;4;3;2;1;0}),0)</f>
        <v>0</v>
      </c>
      <c r="U180" s="70"/>
      <c r="V180" s="71">
        <f>IF(U180,LOOKUP(U180,{1;2;3;4;5;6;7;8;9;10;11;12;13;14;15;16;17;18;19;20;21},{60;50;42;36;32;30;28;26;24;22;20;18;16;14;12;10;8;6;4;2;0}),0)</f>
        <v>0</v>
      </c>
      <c r="W180" s="70"/>
      <c r="X180" s="67">
        <f>IF(W180,LOOKUP(W180,{1;2;3;4;5;6;7;8;9;10;11;12;13;14;15;16;17;18;19;20;21},{60;50;42;36;32;30;28;26;24;22;20;18;16;14;12;10;8;6;4;2;0}),0)</f>
        <v>0</v>
      </c>
      <c r="Y180" s="70"/>
      <c r="Z180" s="71">
        <f>IF(Y180,LOOKUP(Y180,{1;2;3;4;5;6;7;8;9;10;11;12;13;14;15;16;17;18;19;20;21},{60;50;42;36;32;30;28;26;24;22;20;18;16;14;12;10;8;6;4;2;0}),0)</f>
        <v>0</v>
      </c>
      <c r="AA180" s="70"/>
      <c r="AB180" s="67">
        <f>IF(AA180,LOOKUP(AA180,{1;2;3;4;5;6;7;8;9;10;11;12;13;14;15;16;17;18;19;20;21},{60;50;42;36;32;30;28;26;24;22;20;18;16;14;12;10;8;6;4;2;0}),0)</f>
        <v>0</v>
      </c>
      <c r="AC180" s="70"/>
      <c r="AD180" s="67">
        <f>IF(AC180,LOOKUP(AC180,{1;2;3;4;5;6;7;8;9;10;11;12;13;14;15;16;17;18;19;20;21},{30;25;21;18;16;15;14;13;12;11;10;9;8;7;6;5;4;3;2;1;0}),0)</f>
        <v>0</v>
      </c>
      <c r="AE180" s="70"/>
      <c r="AF180" s="69">
        <f>IF(AE180,LOOKUP(AE180,{1;2;3;4;5;6;7;8;9;10;11;12;13;14;15;16;17;18;19;20;21},{30;25;21;18;16;15;14;13;12;11;10;9;8;7;6;5;4;3;2;1;0}),0)</f>
        <v>0</v>
      </c>
      <c r="AG180" s="70"/>
      <c r="AH180" s="67">
        <f>IF(AG180,LOOKUP(AG180,{1;2;3;4;5;6;7;8;9;10;11;12;13;14;15;16;17;18;19;20;21},{30;25;21;18;16;15;14;13;12;11;10;9;8;7;6;5;4;3;2;1;0}),0)</f>
        <v>0</v>
      </c>
      <c r="AI180" s="70"/>
      <c r="AJ180" s="69">
        <f>IF(AI180,LOOKUP(AI180,{1;2;3;4;5;6;7;8;9;10;11;12;13;14;15;16;17;18;19;20;21},{30;25;21;18;16;15;14;13;12;11;10;9;8;7;6;5;4;3;2;1;0}),0)</f>
        <v>0</v>
      </c>
      <c r="AK180" s="70"/>
      <c r="AL180" s="69">
        <f>IF(AK180,LOOKUP(AK180,{1;2;3;4;5;6;7;8;9;10;11;12;13;14;15;16;17;18;19;20;21},{15;12.5;10.5;9;8;7.5;7;6.5;6;5.5;5;4.5;4;3.5;3;2.5;2;1.5;1;0.5;0}),0)</f>
        <v>0</v>
      </c>
      <c r="AM180" s="70"/>
      <c r="AN180" s="73">
        <f>IF(AM180,LOOKUP(AM180,{1;2;3;4;5;6;7;8;9;10;11;12;13;14;15;16;17;18;19;20;21},{15;12.5;10.5;9;8;7.5;7;6.5;6;5.5;5;4.5;4;3.5;3;2.5;2;1.5;1;0.5;0}),0)</f>
        <v>0</v>
      </c>
      <c r="AO180" s="70"/>
      <c r="AP180" s="67">
        <f>IF(AO180,LOOKUP(AO180,{1;2;3;4;5;6;7;8;9;10;11;12;13;14;15;16;17;18;19;20;21},{30;25;21;18;16;15;14;13;12;11;10;9;8;7;6;5;4;3;2;1;0}),0)</f>
        <v>0</v>
      </c>
      <c r="AQ180" s="70"/>
      <c r="AR180" s="69">
        <f>IF(AQ180,LOOKUP(AQ180,{1;2;3;4;5;6;7;8;9;10;11;12;13;14;15;16;17;18;19;20;21},{30;25;21;18;16;15;14;13;12;11;10;9;8;7;6;5;4;3;2;1;0}),0)</f>
        <v>0</v>
      </c>
      <c r="AS180" s="70"/>
      <c r="AT180" s="69">
        <f>IF(AS180,LOOKUP(AS180,{1;2;3;4;5;6;7;8;9;10;11;12;13;14;15;16;17;18;19;20;21},{30;25;21;18;16;15;14;13;12;11;10;9;8;7;6;5;4;3;2;1;0}),0)</f>
        <v>0</v>
      </c>
      <c r="AU180" s="70"/>
      <c r="AV180" s="69">
        <f>IF(AU180,LOOKUP(AU180,{1;2;3;4;5;6;7;8;9;10;11;12;13;14;15;16;17;18;19;20;21},{30;25;21;18;16;15;14;13;12;11;10;9;8;7;6;5;4;3;2;1;0}),0)</f>
        <v>0</v>
      </c>
      <c r="AW180" s="70"/>
      <c r="AX180" s="74">
        <f>IF(AW180,LOOKUP(AW180,{1;2;3;4;5;6;7;8;9;10;11;12;13;14;15;16;17;18;19;20;21},{60;50;42;36;32;30;28;26;24;22;20;18;16;14;12;10;8;6;4;2;0}),0)</f>
        <v>0</v>
      </c>
      <c r="AY180" s="70"/>
      <c r="AZ180" s="71">
        <f>IF(AY180,LOOKUP(AY180,{1;2;3;4;5;6;7;8;9;10;11;12;13;14;15;16;17;18;19;20;21},{60;50;42;36;32;30;28;26;24;22;20;18;16;14;12;10;8;6;4;2;0}),0)</f>
        <v>0</v>
      </c>
      <c r="BA180" s="70"/>
      <c r="BB180" s="71">
        <f>IF(BA180,LOOKUP(BA180,{1;2;3;4;5;6;7;8;9;10;11;12;13;14;15;16;17;18;19;20;21},{60;50;42;36;32;30;28;26;24;22;20;18;16;14;12;10;8;6;4;2;0}),0)</f>
        <v>0</v>
      </c>
      <c r="BC180" s="109">
        <f t="shared" si="32"/>
        <v>0</v>
      </c>
    </row>
    <row r="181" spans="1:55" s="108" customFormat="1" ht="16" customHeight="1" x14ac:dyDescent="0.2">
      <c r="A181" s="57">
        <f t="shared" si="35"/>
        <v>120</v>
      </c>
      <c r="B181" s="77">
        <v>3185497</v>
      </c>
      <c r="C181" s="63" t="s">
        <v>631</v>
      </c>
      <c r="D181" s="125" t="s">
        <v>632</v>
      </c>
      <c r="E181" s="125" t="str">
        <f t="shared" si="36"/>
        <v>KatiROIVAS</v>
      </c>
      <c r="F181" s="126">
        <v>2017</v>
      </c>
      <c r="H181" s="133" t="str">
        <f t="shared" si="40"/>
        <v/>
      </c>
      <c r="I181" s="64">
        <f t="shared" si="37"/>
        <v>0</v>
      </c>
      <c r="J181" s="46">
        <f t="shared" si="38"/>
        <v>0</v>
      </c>
      <c r="K181" s="65">
        <f t="shared" si="39"/>
        <v>0</v>
      </c>
      <c r="M181" s="70"/>
      <c r="N181" s="67">
        <f>IF(M181,LOOKUP(M181,{1;2;3;4;5;6;7;8;9;10;11;12;13;14;15;16;17;18;19;20;21},{30;25;21;18;16;15;14;13;12;11;10;9;8;7;6;5;4;3;2;1;0}),0)</f>
        <v>0</v>
      </c>
      <c r="O181" s="70"/>
      <c r="P181" s="69">
        <f>IF(O181,LOOKUP(O181,{1;2;3;4;5;6;7;8;9;10;11;12;13;14;15;16;17;18;19;20;21},{30;25;21;18;16;15;14;13;12;11;10;9;8;7;6;5;4;3;2;1;0}),0)</f>
        <v>0</v>
      </c>
      <c r="Q181" s="70"/>
      <c r="R181" s="67">
        <f>IF(Q181,LOOKUP(Q181,{1;2;3;4;5;6;7;8;9;10;11;12;13;14;15;16;17;18;19;20;21},{30;25;21;18;16;15;14;13;12;11;10;9;8;7;6;5;4;3;2;1;0}),0)</f>
        <v>0</v>
      </c>
      <c r="S181" s="70"/>
      <c r="T181" s="69">
        <f>IF(S181,LOOKUP(S181,{1;2;3;4;5;6;7;8;9;10;11;12;13;14;15;16;17;18;19;20;21},{30;25;21;18;16;15;14;13;12;11;10;9;8;7;6;5;4;3;2;1;0}),0)</f>
        <v>0</v>
      </c>
      <c r="U181" s="70"/>
      <c r="V181" s="71">
        <f>IF(U181,LOOKUP(U181,{1;2;3;4;5;6;7;8;9;10;11;12;13;14;15;16;17;18;19;20;21},{60;50;42;36;32;30;28;26;24;22;20;18;16;14;12;10;8;6;4;2;0}),0)</f>
        <v>0</v>
      </c>
      <c r="W181" s="70"/>
      <c r="X181" s="67">
        <f>IF(W181,LOOKUP(W181,{1;2;3;4;5;6;7;8;9;10;11;12;13;14;15;16;17;18;19;20;21},{60;50;42;36;32;30;28;26;24;22;20;18;16;14;12;10;8;6;4;2;0}),0)</f>
        <v>0</v>
      </c>
      <c r="Y181" s="70"/>
      <c r="Z181" s="71">
        <f>IF(Y181,LOOKUP(Y181,{1;2;3;4;5;6;7;8;9;10;11;12;13;14;15;16;17;18;19;20;21},{60;50;42;36;32;30;28;26;24;22;20;18;16;14;12;10;8;6;4;2;0}),0)</f>
        <v>0</v>
      </c>
      <c r="AA181" s="70"/>
      <c r="AB181" s="67">
        <f>IF(AA181,LOOKUP(AA181,{1;2;3;4;5;6;7;8;9;10;11;12;13;14;15;16;17;18;19;20;21},{60;50;42;36;32;30;28;26;24;22;20;18;16;14;12;10;8;6;4;2;0}),0)</f>
        <v>0</v>
      </c>
      <c r="AC181" s="70"/>
      <c r="AD181" s="67">
        <f>IF(AC181,LOOKUP(AC181,{1;2;3;4;5;6;7;8;9;10;11;12;13;14;15;16;17;18;19;20;21},{30;25;21;18;16;15;14;13;12;11;10;9;8;7;6;5;4;3;2;1;0}),0)</f>
        <v>0</v>
      </c>
      <c r="AE181" s="70"/>
      <c r="AF181" s="69">
        <f>IF(AE181,LOOKUP(AE181,{1;2;3;4;5;6;7;8;9;10;11;12;13;14;15;16;17;18;19;20;21},{30;25;21;18;16;15;14;13;12;11;10;9;8;7;6;5;4;3;2;1;0}),0)</f>
        <v>0</v>
      </c>
      <c r="AG181" s="70"/>
      <c r="AH181" s="67">
        <f>IF(AG181,LOOKUP(AG181,{1;2;3;4;5;6;7;8;9;10;11;12;13;14;15;16;17;18;19;20;21},{30;25;21;18;16;15;14;13;12;11;10;9;8;7;6;5;4;3;2;1;0}),0)</f>
        <v>0</v>
      </c>
      <c r="AI181" s="70"/>
      <c r="AJ181" s="69">
        <f>IF(AI181,LOOKUP(AI181,{1;2;3;4;5;6;7;8;9;10;11;12;13;14;15;16;17;18;19;20;21},{30;25;21;18;16;15;14;13;12;11;10;9;8;7;6;5;4;3;2;1;0}),0)</f>
        <v>0</v>
      </c>
      <c r="AK181" s="70"/>
      <c r="AL181" s="69">
        <f>IF(AK181,LOOKUP(AK181,{1;2;3;4;5;6;7;8;9;10;11;12;13;14;15;16;17;18;19;20;21},{15;12.5;10.5;9;8;7.5;7;6.5;6;5.5;5;4.5;4;3.5;3;2.5;2;1.5;1;0.5;0}),0)</f>
        <v>0</v>
      </c>
      <c r="AM181" s="70"/>
      <c r="AN181" s="73">
        <f>IF(AM181,LOOKUP(AM181,{1;2;3;4;5;6;7;8;9;10;11;12;13;14;15;16;17;18;19;20;21},{15;12.5;10.5;9;8;7.5;7;6.5;6;5.5;5;4.5;4;3.5;3;2.5;2;1.5;1;0.5;0}),0)</f>
        <v>0</v>
      </c>
      <c r="AO181" s="70"/>
      <c r="AP181" s="67">
        <f>IF(AO181,LOOKUP(AO181,{1;2;3;4;5;6;7;8;9;10;11;12;13;14;15;16;17;18;19;20;21},{30;25;21;18;16;15;14;13;12;11;10;9;8;7;6;5;4;3;2;1;0}),0)</f>
        <v>0</v>
      </c>
      <c r="AQ181" s="70"/>
      <c r="AR181" s="69">
        <f>IF(AQ181,LOOKUP(AQ181,{1;2;3;4;5;6;7;8;9;10;11;12;13;14;15;16;17;18;19;20;21},{30;25;21;18;16;15;14;13;12;11;10;9;8;7;6;5;4;3;2;1;0}),0)</f>
        <v>0</v>
      </c>
      <c r="AS181" s="70"/>
      <c r="AT181" s="69">
        <f>IF(AS181,LOOKUP(AS181,{1;2;3;4;5;6;7;8;9;10;11;12;13;14;15;16;17;18;19;20;21},{30;25;21;18;16;15;14;13;12;11;10;9;8;7;6;5;4;3;2;1;0}),0)</f>
        <v>0</v>
      </c>
      <c r="AU181" s="70"/>
      <c r="AV181" s="69">
        <f>IF(AU181,LOOKUP(AU181,{1;2;3;4;5;6;7;8;9;10;11;12;13;14;15;16;17;18;19;20;21},{30;25;21;18;16;15;14;13;12;11;10;9;8;7;6;5;4;3;2;1;0}),0)</f>
        <v>0</v>
      </c>
      <c r="AW181" s="70"/>
      <c r="AX181" s="74">
        <f>IF(AW181,LOOKUP(AW181,{1;2;3;4;5;6;7;8;9;10;11;12;13;14;15;16;17;18;19;20;21},{60;50;42;36;32;30;28;26;24;22;20;18;16;14;12;10;8;6;4;2;0}),0)</f>
        <v>0</v>
      </c>
      <c r="AY181" s="70"/>
      <c r="AZ181" s="71">
        <f>IF(AY181,LOOKUP(AY181,{1;2;3;4;5;6;7;8;9;10;11;12;13;14;15;16;17;18;19;20;21},{60;50;42;36;32;30;28;26;24;22;20;18;16;14;12;10;8;6;4;2;0}),0)</f>
        <v>0</v>
      </c>
      <c r="BA181" s="70"/>
      <c r="BB181" s="71">
        <f>IF(BA181,LOOKUP(BA181,{1;2;3;4;5;6;7;8;9;10;11;12;13;14;15;16;17;18;19;20;21},{60;50;42;36;32;30;28;26;24;22;20;18;16;14;12;10;8;6;4;2;0}),0)</f>
        <v>0</v>
      </c>
      <c r="BC181" s="109">
        <f t="shared" si="32"/>
        <v>0</v>
      </c>
    </row>
    <row r="182" spans="1:55" s="108" customFormat="1" ht="16" customHeight="1" x14ac:dyDescent="0.2">
      <c r="A182" s="130">
        <f t="shared" si="35"/>
        <v>120</v>
      </c>
      <c r="B182" s="127">
        <v>1255374</v>
      </c>
      <c r="C182" s="63" t="s">
        <v>633</v>
      </c>
      <c r="D182" s="125" t="s">
        <v>634</v>
      </c>
      <c r="E182" s="125" t="str">
        <f t="shared" si="36"/>
        <v>Riitta LiisaROPONEN</v>
      </c>
      <c r="F182" s="126">
        <v>2017</v>
      </c>
      <c r="H182" s="117" t="str">
        <f t="shared" si="40"/>
        <v/>
      </c>
      <c r="I182" s="64">
        <f t="shared" si="37"/>
        <v>0</v>
      </c>
      <c r="J182" s="46">
        <f t="shared" si="38"/>
        <v>0</v>
      </c>
      <c r="K182" s="65">
        <f t="shared" si="39"/>
        <v>0</v>
      </c>
      <c r="M182" s="70"/>
      <c r="N182" s="67">
        <f>IF(M182,LOOKUP(M182,{1;2;3;4;5;6;7;8;9;10;11;12;13;14;15;16;17;18;19;20;21},{30;25;21;18;16;15;14;13;12;11;10;9;8;7;6;5;4;3;2;1;0}),0)</f>
        <v>0</v>
      </c>
      <c r="O182" s="70"/>
      <c r="P182" s="69">
        <f>IF(O182,LOOKUP(O182,{1;2;3;4;5;6;7;8;9;10;11;12;13;14;15;16;17;18;19;20;21},{30;25;21;18;16;15;14;13;12;11;10;9;8;7;6;5;4;3;2;1;0}),0)</f>
        <v>0</v>
      </c>
      <c r="Q182" s="70"/>
      <c r="R182" s="67">
        <f>IF(Q182,LOOKUP(Q182,{1;2;3;4;5;6;7;8;9;10;11;12;13;14;15;16;17;18;19;20;21},{30;25;21;18;16;15;14;13;12;11;10;9;8;7;6;5;4;3;2;1;0}),0)</f>
        <v>0</v>
      </c>
      <c r="S182" s="70"/>
      <c r="T182" s="69">
        <f>IF(S182,LOOKUP(S182,{1;2;3;4;5;6;7;8;9;10;11;12;13;14;15;16;17;18;19;20;21},{30;25;21;18;16;15;14;13;12;11;10;9;8;7;6;5;4;3;2;1;0}),0)</f>
        <v>0</v>
      </c>
      <c r="U182" s="70"/>
      <c r="V182" s="71">
        <f>IF(U182,LOOKUP(U182,{1;2;3;4;5;6;7;8;9;10;11;12;13;14;15;16;17;18;19;20;21},{60;50;42;36;32;30;28;26;24;22;20;18;16;14;12;10;8;6;4;2;0}),0)</f>
        <v>0</v>
      </c>
      <c r="W182" s="70"/>
      <c r="X182" s="67">
        <f>IF(W182,LOOKUP(W182,{1;2;3;4;5;6;7;8;9;10;11;12;13;14;15;16;17;18;19;20;21},{60;50;42;36;32;30;28;26;24;22;20;18;16;14;12;10;8;6;4;2;0}),0)</f>
        <v>0</v>
      </c>
      <c r="Y182" s="70"/>
      <c r="Z182" s="71">
        <f>IF(Y182,LOOKUP(Y182,{1;2;3;4;5;6;7;8;9;10;11;12;13;14;15;16;17;18;19;20;21},{60;50;42;36;32;30;28;26;24;22;20;18;16;14;12;10;8;6;4;2;0}),0)</f>
        <v>0</v>
      </c>
      <c r="AA182" s="70"/>
      <c r="AB182" s="67">
        <f>IF(AA182,LOOKUP(AA182,{1;2;3;4;5;6;7;8;9;10;11;12;13;14;15;16;17;18;19;20;21},{60;50;42;36;32;30;28;26;24;22;20;18;16;14;12;10;8;6;4;2;0}),0)</f>
        <v>0</v>
      </c>
      <c r="AC182" s="70"/>
      <c r="AD182" s="67">
        <f>IF(AC182,LOOKUP(AC182,{1;2;3;4;5;6;7;8;9;10;11;12;13;14;15;16;17;18;19;20;21},{30;25;21;18;16;15;14;13;12;11;10;9;8;7;6;5;4;3;2;1;0}),0)</f>
        <v>0</v>
      </c>
      <c r="AE182" s="70"/>
      <c r="AF182" s="69">
        <f>IF(AE182,LOOKUP(AE182,{1;2;3;4;5;6;7;8;9;10;11;12;13;14;15;16;17;18;19;20;21},{30;25;21;18;16;15;14;13;12;11;10;9;8;7;6;5;4;3;2;1;0}),0)</f>
        <v>0</v>
      </c>
      <c r="AG182" s="70"/>
      <c r="AH182" s="67">
        <f>IF(AG182,LOOKUP(AG182,{1;2;3;4;5;6;7;8;9;10;11;12;13;14;15;16;17;18;19;20;21},{30;25;21;18;16;15;14;13;12;11;10;9;8;7;6;5;4;3;2;1;0}),0)</f>
        <v>0</v>
      </c>
      <c r="AI182" s="70"/>
      <c r="AJ182" s="69">
        <f>IF(AI182,LOOKUP(AI182,{1;2;3;4;5;6;7;8;9;10;11;12;13;14;15;16;17;18;19;20;21},{30;25;21;18;16;15;14;13;12;11;10;9;8;7;6;5;4;3;2;1;0}),0)</f>
        <v>0</v>
      </c>
      <c r="AK182" s="70"/>
      <c r="AL182" s="69">
        <f>IF(AK182,LOOKUP(AK182,{1;2;3;4;5;6;7;8;9;10;11;12;13;14;15;16;17;18;19;20;21},{15;12.5;10.5;9;8;7.5;7;6.5;6;5.5;5;4.5;4;3.5;3;2.5;2;1.5;1;0.5;0}),0)</f>
        <v>0</v>
      </c>
      <c r="AM182" s="70"/>
      <c r="AN182" s="73">
        <f>IF(AM182,LOOKUP(AM182,{1;2;3;4;5;6;7;8;9;10;11;12;13;14;15;16;17;18;19;20;21},{15;12.5;10.5;9;8;7.5;7;6.5;6;5.5;5;4.5;4;3.5;3;2.5;2;1.5;1;0.5;0}),0)</f>
        <v>0</v>
      </c>
      <c r="AO182" s="70"/>
      <c r="AP182" s="67">
        <f>IF(AO182,LOOKUP(AO182,{1;2;3;4;5;6;7;8;9;10;11;12;13;14;15;16;17;18;19;20;21},{30;25;21;18;16;15;14;13;12;11;10;9;8;7;6;5;4;3;2;1;0}),0)</f>
        <v>0</v>
      </c>
      <c r="AQ182" s="70"/>
      <c r="AR182" s="69">
        <f>IF(AQ182,LOOKUP(AQ182,{1;2;3;4;5;6;7;8;9;10;11;12;13;14;15;16;17;18;19;20;21},{30;25;21;18;16;15;14;13;12;11;10;9;8;7;6;5;4;3;2;1;0}),0)</f>
        <v>0</v>
      </c>
      <c r="AS182" s="70"/>
      <c r="AT182" s="69">
        <f>IF(AS182,LOOKUP(AS182,{1;2;3;4;5;6;7;8;9;10;11;12;13;14;15;16;17;18;19;20;21},{30;25;21;18;16;15;14;13;12;11;10;9;8;7;6;5;4;3;2;1;0}),0)</f>
        <v>0</v>
      </c>
      <c r="AU182" s="70"/>
      <c r="AV182" s="69">
        <f>IF(AU182,LOOKUP(AU182,{1;2;3;4;5;6;7;8;9;10;11;12;13;14;15;16;17;18;19;20;21},{30;25;21;18;16;15;14;13;12;11;10;9;8;7;6;5;4;3;2;1;0}),0)</f>
        <v>0</v>
      </c>
      <c r="AW182" s="70"/>
      <c r="AX182" s="74">
        <f>IF(AW182,LOOKUP(AW182,{1;2;3;4;5;6;7;8;9;10;11;12;13;14;15;16;17;18;19;20;21},{60;50;42;36;32;30;28;26;24;22;20;18;16;14;12;10;8;6;4;2;0}),0)</f>
        <v>0</v>
      </c>
      <c r="AY182" s="70"/>
      <c r="AZ182" s="71">
        <f>IF(AY182,LOOKUP(AY182,{1;2;3;4;5;6;7;8;9;10;11;12;13;14;15;16;17;18;19;20;21},{60;50;42;36;32;30;28;26;24;22;20;18;16;14;12;10;8;6;4;2;0}),0)</f>
        <v>0</v>
      </c>
      <c r="BA182" s="70"/>
      <c r="BB182" s="71">
        <f>IF(BA182,LOOKUP(BA182,{1;2;3;4;5;6;7;8;9;10;11;12;13;14;15;16;17;18;19;20;21},{60;50;42;36;32;30;28;26;24;22;20;18;16;14;12;10;8;6;4;2;0}),0)</f>
        <v>0</v>
      </c>
      <c r="BC182" s="109">
        <f t="shared" si="32"/>
        <v>0</v>
      </c>
    </row>
    <row r="183" spans="1:55" s="108" customFormat="1" ht="16" customHeight="1" x14ac:dyDescent="0.2">
      <c r="A183" s="130">
        <f t="shared" si="35"/>
        <v>120</v>
      </c>
      <c r="B183" s="127">
        <v>3055091</v>
      </c>
      <c r="C183" s="63" t="s">
        <v>447</v>
      </c>
      <c r="D183" s="125" t="s">
        <v>637</v>
      </c>
      <c r="E183" s="125" t="str">
        <f t="shared" si="36"/>
        <v>SophieSCHIMPL</v>
      </c>
      <c r="F183" s="126">
        <v>2017</v>
      </c>
      <c r="H183" s="133" t="str">
        <f t="shared" si="40"/>
        <v/>
      </c>
      <c r="I183" s="64">
        <f t="shared" si="37"/>
        <v>0</v>
      </c>
      <c r="J183" s="46">
        <f t="shared" si="38"/>
        <v>0</v>
      </c>
      <c r="K183" s="65">
        <f t="shared" si="39"/>
        <v>0</v>
      </c>
      <c r="M183" s="70"/>
      <c r="N183" s="67">
        <f>IF(M183,LOOKUP(M183,{1;2;3;4;5;6;7;8;9;10;11;12;13;14;15;16;17;18;19;20;21},{30;25;21;18;16;15;14;13;12;11;10;9;8;7;6;5;4;3;2;1;0}),0)</f>
        <v>0</v>
      </c>
      <c r="O183" s="70"/>
      <c r="P183" s="69">
        <f>IF(O183,LOOKUP(O183,{1;2;3;4;5;6;7;8;9;10;11;12;13;14;15;16;17;18;19;20;21},{30;25;21;18;16;15;14;13;12;11;10;9;8;7;6;5;4;3;2;1;0}),0)</f>
        <v>0</v>
      </c>
      <c r="Q183" s="70"/>
      <c r="R183" s="67">
        <f>IF(Q183,LOOKUP(Q183,{1;2;3;4;5;6;7;8;9;10;11;12;13;14;15;16;17;18;19;20;21},{30;25;21;18;16;15;14;13;12;11;10;9;8;7;6;5;4;3;2;1;0}),0)</f>
        <v>0</v>
      </c>
      <c r="S183" s="70"/>
      <c r="T183" s="69">
        <f>IF(S183,LOOKUP(S183,{1;2;3;4;5;6;7;8;9;10;11;12;13;14;15;16;17;18;19;20;21},{30;25;21;18;16;15;14;13;12;11;10;9;8;7;6;5;4;3;2;1;0}),0)</f>
        <v>0</v>
      </c>
      <c r="U183" s="70"/>
      <c r="V183" s="71">
        <f>IF(U183,LOOKUP(U183,{1;2;3;4;5;6;7;8;9;10;11;12;13;14;15;16;17;18;19;20;21},{60;50;42;36;32;30;28;26;24;22;20;18;16;14;12;10;8;6;4;2;0}),0)</f>
        <v>0</v>
      </c>
      <c r="W183" s="70"/>
      <c r="X183" s="67">
        <f>IF(W183,LOOKUP(W183,{1;2;3;4;5;6;7;8;9;10;11;12;13;14;15;16;17;18;19;20;21},{60;50;42;36;32;30;28;26;24;22;20;18;16;14;12;10;8;6;4;2;0}),0)</f>
        <v>0</v>
      </c>
      <c r="Y183" s="70"/>
      <c r="Z183" s="71">
        <f>IF(Y183,LOOKUP(Y183,{1;2;3;4;5;6;7;8;9;10;11;12;13;14;15;16;17;18;19;20;21},{60;50;42;36;32;30;28;26;24;22;20;18;16;14;12;10;8;6;4;2;0}),0)</f>
        <v>0</v>
      </c>
      <c r="AA183" s="70"/>
      <c r="AB183" s="67">
        <f>IF(AA183,LOOKUP(AA183,{1;2;3;4;5;6;7;8;9;10;11;12;13;14;15;16;17;18;19;20;21},{60;50;42;36;32;30;28;26;24;22;20;18;16;14;12;10;8;6;4;2;0}),0)</f>
        <v>0</v>
      </c>
      <c r="AC183" s="70"/>
      <c r="AD183" s="67">
        <f>IF(AC183,LOOKUP(AC183,{1;2;3;4;5;6;7;8;9;10;11;12;13;14;15;16;17;18;19;20;21},{30;25;21;18;16;15;14;13;12;11;10;9;8;7;6;5;4;3;2;1;0}),0)</f>
        <v>0</v>
      </c>
      <c r="AE183" s="70"/>
      <c r="AF183" s="69">
        <f>IF(AE183,LOOKUP(AE183,{1;2;3;4;5;6;7;8;9;10;11;12;13;14;15;16;17;18;19;20;21},{30;25;21;18;16;15;14;13;12;11;10;9;8;7;6;5;4;3;2;1;0}),0)</f>
        <v>0</v>
      </c>
      <c r="AG183" s="70"/>
      <c r="AH183" s="67">
        <f>IF(AG183,LOOKUP(AG183,{1;2;3;4;5;6;7;8;9;10;11;12;13;14;15;16;17;18;19;20;21},{30;25;21;18;16;15;14;13;12;11;10;9;8;7;6;5;4;3;2;1;0}),0)</f>
        <v>0</v>
      </c>
      <c r="AI183" s="70"/>
      <c r="AJ183" s="69">
        <f>IF(AI183,LOOKUP(AI183,{1;2;3;4;5;6;7;8;9;10;11;12;13;14;15;16;17;18;19;20;21},{30;25;21;18;16;15;14;13;12;11;10;9;8;7;6;5;4;3;2;1;0}),0)</f>
        <v>0</v>
      </c>
      <c r="AK183" s="70"/>
      <c r="AL183" s="69">
        <f>IF(AK183,LOOKUP(AK183,{1;2;3;4;5;6;7;8;9;10;11;12;13;14;15;16;17;18;19;20;21},{15;12.5;10.5;9;8;7.5;7;6.5;6;5.5;5;4.5;4;3.5;3;2.5;2;1.5;1;0.5;0}),0)</f>
        <v>0</v>
      </c>
      <c r="AM183" s="70"/>
      <c r="AN183" s="73">
        <f>IF(AM183,LOOKUP(AM183,{1;2;3;4;5;6;7;8;9;10;11;12;13;14;15;16;17;18;19;20;21},{15;12.5;10.5;9;8;7.5;7;6.5;6;5.5;5;4.5;4;3.5;3;2.5;2;1.5;1;0.5;0}),0)</f>
        <v>0</v>
      </c>
      <c r="AO183" s="70"/>
      <c r="AP183" s="67">
        <f>IF(AO183,LOOKUP(AO183,{1;2;3;4;5;6;7;8;9;10;11;12;13;14;15;16;17;18;19;20;21},{30;25;21;18;16;15;14;13;12;11;10;9;8;7;6;5;4;3;2;1;0}),0)</f>
        <v>0</v>
      </c>
      <c r="AQ183" s="70"/>
      <c r="AR183" s="69">
        <f>IF(AQ183,LOOKUP(AQ183,{1;2;3;4;5;6;7;8;9;10;11;12;13;14;15;16;17;18;19;20;21},{30;25;21;18;16;15;14;13;12;11;10;9;8;7;6;5;4;3;2;1;0}),0)</f>
        <v>0</v>
      </c>
      <c r="AS183" s="70"/>
      <c r="AT183" s="69">
        <f>IF(AS183,LOOKUP(AS183,{1;2;3;4;5;6;7;8;9;10;11;12;13;14;15;16;17;18;19;20;21},{30;25;21;18;16;15;14;13;12;11;10;9;8;7;6;5;4;3;2;1;0}),0)</f>
        <v>0</v>
      </c>
      <c r="AU183" s="70"/>
      <c r="AV183" s="69">
        <f>IF(AU183,LOOKUP(AU183,{1;2;3;4;5;6;7;8;9;10;11;12;13;14;15;16;17;18;19;20;21},{30;25;21;18;16;15;14;13;12;11;10;9;8;7;6;5;4;3;2;1;0}),0)</f>
        <v>0</v>
      </c>
      <c r="AW183" s="70"/>
      <c r="AX183" s="74">
        <f>IF(AW183,LOOKUP(AW183,{1;2;3;4;5;6;7;8;9;10;11;12;13;14;15;16;17;18;19;20;21},{60;50;42;36;32;30;28;26;24;22;20;18;16;14;12;10;8;6;4;2;0}),0)</f>
        <v>0</v>
      </c>
      <c r="AY183" s="70"/>
      <c r="AZ183" s="71">
        <f>IF(AY183,LOOKUP(AY183,{1;2;3;4;5;6;7;8;9;10;11;12;13;14;15;16;17;18;19;20;21},{60;50;42;36;32;30;28;26;24;22;20;18;16;14;12;10;8;6;4;2;0}),0)</f>
        <v>0</v>
      </c>
      <c r="BA183" s="70"/>
      <c r="BB183" s="71">
        <f>IF(BA183,LOOKUP(BA183,{1;2;3;4;5;6;7;8;9;10;11;12;13;14;15;16;17;18;19;20;21},{60;50;42;36;32;30;28;26;24;22;20;18;16;14;12;10;8;6;4;2;0}),0)</f>
        <v>0</v>
      </c>
      <c r="BC183" s="109">
        <f t="shared" si="32"/>
        <v>0</v>
      </c>
    </row>
    <row r="184" spans="1:55" s="108" customFormat="1" ht="16" customHeight="1" x14ac:dyDescent="0.2">
      <c r="A184" s="57">
        <f t="shared" si="35"/>
        <v>120</v>
      </c>
      <c r="B184" s="108">
        <v>3565037</v>
      </c>
      <c r="C184" s="63" t="s">
        <v>638</v>
      </c>
      <c r="D184" s="63" t="s">
        <v>639</v>
      </c>
      <c r="E184" s="125" t="str">
        <f t="shared" si="36"/>
        <v>EvaSEVERRUS</v>
      </c>
      <c r="F184" s="62">
        <v>2017</v>
      </c>
      <c r="H184" s="117" t="str">
        <f t="shared" si="40"/>
        <v/>
      </c>
      <c r="I184" s="64">
        <f t="shared" si="37"/>
        <v>0</v>
      </c>
      <c r="J184" s="46">
        <f t="shared" si="38"/>
        <v>0</v>
      </c>
      <c r="K184" s="65">
        <f t="shared" si="39"/>
        <v>0</v>
      </c>
      <c r="M184" s="70"/>
      <c r="N184" s="67">
        <f>IF(M184,LOOKUP(M184,{1;2;3;4;5;6;7;8;9;10;11;12;13;14;15;16;17;18;19;20;21},{30;25;21;18;16;15;14;13;12;11;10;9;8;7;6;5;4;3;2;1;0}),0)</f>
        <v>0</v>
      </c>
      <c r="O184" s="70"/>
      <c r="P184" s="69">
        <f>IF(O184,LOOKUP(O184,{1;2;3;4;5;6;7;8;9;10;11;12;13;14;15;16;17;18;19;20;21},{30;25;21;18;16;15;14;13;12;11;10;9;8;7;6;5;4;3;2;1;0}),0)</f>
        <v>0</v>
      </c>
      <c r="Q184" s="70"/>
      <c r="R184" s="67">
        <f>IF(Q184,LOOKUP(Q184,{1;2;3;4;5;6;7;8;9;10;11;12;13;14;15;16;17;18;19;20;21},{30;25;21;18;16;15;14;13;12;11;10;9;8;7;6;5;4;3;2;1;0}),0)</f>
        <v>0</v>
      </c>
      <c r="S184" s="70"/>
      <c r="T184" s="69">
        <f>IF(S184,LOOKUP(S184,{1;2;3;4;5;6;7;8;9;10;11;12;13;14;15;16;17;18;19;20;21},{30;25;21;18;16;15;14;13;12;11;10;9;8;7;6;5;4;3;2;1;0}),0)</f>
        <v>0</v>
      </c>
      <c r="U184" s="70"/>
      <c r="V184" s="71">
        <f>IF(U184,LOOKUP(U184,{1;2;3;4;5;6;7;8;9;10;11;12;13;14;15;16;17;18;19;20;21},{60;50;42;36;32;30;28;26;24;22;20;18;16;14;12;10;8;6;4;2;0}),0)</f>
        <v>0</v>
      </c>
      <c r="W184" s="70"/>
      <c r="X184" s="67">
        <f>IF(W184,LOOKUP(W184,{1;2;3;4;5;6;7;8;9;10;11;12;13;14;15;16;17;18;19;20;21},{60;50;42;36;32;30;28;26;24;22;20;18;16;14;12;10;8;6;4;2;0}),0)</f>
        <v>0</v>
      </c>
      <c r="Y184" s="70"/>
      <c r="Z184" s="71">
        <f>IF(Y184,LOOKUP(Y184,{1;2;3;4;5;6;7;8;9;10;11;12;13;14;15;16;17;18;19;20;21},{60;50;42;36;32;30;28;26;24;22;20;18;16;14;12;10;8;6;4;2;0}),0)</f>
        <v>0</v>
      </c>
      <c r="AA184" s="70"/>
      <c r="AB184" s="67">
        <f>IF(AA184,LOOKUP(AA184,{1;2;3;4;5;6;7;8;9;10;11;12;13;14;15;16;17;18;19;20;21},{60;50;42;36;32;30;28;26;24;22;20;18;16;14;12;10;8;6;4;2;0}),0)</f>
        <v>0</v>
      </c>
      <c r="AC184" s="70"/>
      <c r="AD184" s="67">
        <f>IF(AC184,LOOKUP(AC184,{1;2;3;4;5;6;7;8;9;10;11;12;13;14;15;16;17;18;19;20;21},{30;25;21;18;16;15;14;13;12;11;10;9;8;7;6;5;4;3;2;1;0}),0)</f>
        <v>0</v>
      </c>
      <c r="AE184" s="70"/>
      <c r="AF184" s="69">
        <f>IF(AE184,LOOKUP(AE184,{1;2;3;4;5;6;7;8;9;10;11;12;13;14;15;16;17;18;19;20;21},{30;25;21;18;16;15;14;13;12;11;10;9;8;7;6;5;4;3;2;1;0}),0)</f>
        <v>0</v>
      </c>
      <c r="AG184" s="70"/>
      <c r="AH184" s="67">
        <f>IF(AG184,LOOKUP(AG184,{1;2;3;4;5;6;7;8;9;10;11;12;13;14;15;16;17;18;19;20;21},{30;25;21;18;16;15;14;13;12;11;10;9;8;7;6;5;4;3;2;1;0}),0)</f>
        <v>0</v>
      </c>
      <c r="AI184" s="70"/>
      <c r="AJ184" s="69">
        <f>IF(AI184,LOOKUP(AI184,{1;2;3;4;5;6;7;8;9;10;11;12;13;14;15;16;17;18;19;20;21},{30;25;21;18;16;15;14;13;12;11;10;9;8;7;6;5;4;3;2;1;0}),0)</f>
        <v>0</v>
      </c>
      <c r="AK184" s="70"/>
      <c r="AL184" s="69">
        <f>IF(AK184,LOOKUP(AK184,{1;2;3;4;5;6;7;8;9;10;11;12;13;14;15;16;17;18;19;20;21},{15;12.5;10.5;9;8;7.5;7;6.5;6;5.5;5;4.5;4;3.5;3;2.5;2;1.5;1;0.5;0}),0)</f>
        <v>0</v>
      </c>
      <c r="AM184" s="70"/>
      <c r="AN184" s="73">
        <f>IF(AM184,LOOKUP(AM184,{1;2;3;4;5;6;7;8;9;10;11;12;13;14;15;16;17;18;19;20;21},{15;12.5;10.5;9;8;7.5;7;6.5;6;5.5;5;4.5;4;3.5;3;2.5;2;1.5;1;0.5;0}),0)</f>
        <v>0</v>
      </c>
      <c r="AO184" s="70"/>
      <c r="AP184" s="67">
        <f>IF(AO184,LOOKUP(AO184,{1;2;3;4;5;6;7;8;9;10;11;12;13;14;15;16;17;18;19;20;21},{30;25;21;18;16;15;14;13;12;11;10;9;8;7;6;5;4;3;2;1;0}),0)</f>
        <v>0</v>
      </c>
      <c r="AQ184" s="70"/>
      <c r="AR184" s="69">
        <f>IF(AQ184,LOOKUP(AQ184,{1;2;3;4;5;6;7;8;9;10;11;12;13;14;15;16;17;18;19;20;21},{30;25;21;18;16;15;14;13;12;11;10;9;8;7;6;5;4;3;2;1;0}),0)</f>
        <v>0</v>
      </c>
      <c r="AS184" s="70"/>
      <c r="AT184" s="69">
        <f>IF(AS184,LOOKUP(AS184,{1;2;3;4;5;6;7;8;9;10;11;12;13;14;15;16;17;18;19;20;21},{30;25;21;18;16;15;14;13;12;11;10;9;8;7;6;5;4;3;2;1;0}),0)</f>
        <v>0</v>
      </c>
      <c r="AU184" s="70"/>
      <c r="AV184" s="69">
        <f>IF(AU184,LOOKUP(AU184,{1;2;3;4;5;6;7;8;9;10;11;12;13;14;15;16;17;18;19;20;21},{30;25;21;18;16;15;14;13;12;11;10;9;8;7;6;5;4;3;2;1;0}),0)</f>
        <v>0</v>
      </c>
      <c r="AW184" s="70"/>
      <c r="AX184" s="74">
        <f>IF(AW184,LOOKUP(AW184,{1;2;3;4;5;6;7;8;9;10;11;12;13;14;15;16;17;18;19;20;21},{60;50;42;36;32;30;28;26;24;22;20;18;16;14;12;10;8;6;4;2;0}),0)</f>
        <v>0</v>
      </c>
      <c r="AY184" s="70"/>
      <c r="AZ184" s="71">
        <f>IF(AY184,LOOKUP(AY184,{1;2;3;4;5;6;7;8;9;10;11;12;13;14;15;16;17;18;19;20;21},{60;50;42;36;32;30;28;26;24;22;20;18;16;14;12;10;8;6;4;2;0}),0)</f>
        <v>0</v>
      </c>
      <c r="BA184" s="70"/>
      <c r="BB184" s="71">
        <f>IF(BA184,LOOKUP(BA184,{1;2;3;4;5;6;7;8;9;10;11;12;13;14;15;16;17;18;19;20;21},{60;50;42;36;32;30;28;26;24;22;20;18;16;14;12;10;8;6;4;2;0}),0)</f>
        <v>0</v>
      </c>
      <c r="BC184" s="109">
        <f t="shared" si="32"/>
        <v>0</v>
      </c>
    </row>
    <row r="185" spans="1:55" s="108" customFormat="1" ht="16" customHeight="1" x14ac:dyDescent="0.2">
      <c r="A185" s="130">
        <f t="shared" si="35"/>
        <v>120</v>
      </c>
      <c r="B185" s="127">
        <v>3535608</v>
      </c>
      <c r="C185" s="63" t="s">
        <v>640</v>
      </c>
      <c r="D185" s="125" t="s">
        <v>641</v>
      </c>
      <c r="E185" s="125" t="str">
        <f t="shared" si="36"/>
        <v>AmaliaSIEGEL</v>
      </c>
      <c r="F185" s="126">
        <v>2017</v>
      </c>
      <c r="H185" s="127"/>
      <c r="I185" s="64">
        <f t="shared" si="37"/>
        <v>0</v>
      </c>
      <c r="J185" s="46">
        <f t="shared" si="38"/>
        <v>0</v>
      </c>
      <c r="K185" s="65">
        <f t="shared" si="39"/>
        <v>0</v>
      </c>
      <c r="M185" s="70"/>
      <c r="N185" s="67">
        <f>IF(M185,LOOKUP(M185,{1;2;3;4;5;6;7;8;9;10;11;12;13;14;15;16;17;18;19;20;21},{30;25;21;18;16;15;14;13;12;11;10;9;8;7;6;5;4;3;2;1;0}),0)</f>
        <v>0</v>
      </c>
      <c r="O185" s="70"/>
      <c r="P185" s="69">
        <f>IF(O185,LOOKUP(O185,{1;2;3;4;5;6;7;8;9;10;11;12;13;14;15;16;17;18;19;20;21},{30;25;21;18;16;15;14;13;12;11;10;9;8;7;6;5;4;3;2;1;0}),0)</f>
        <v>0</v>
      </c>
      <c r="Q185" s="70"/>
      <c r="R185" s="67">
        <f>IF(Q185,LOOKUP(Q185,{1;2;3;4;5;6;7;8;9;10;11;12;13;14;15;16;17;18;19;20;21},{30;25;21;18;16;15;14;13;12;11;10;9;8;7;6;5;4;3;2;1;0}),0)</f>
        <v>0</v>
      </c>
      <c r="S185" s="70"/>
      <c r="T185" s="69">
        <f>IF(S185,LOOKUP(S185,{1;2;3;4;5;6;7;8;9;10;11;12;13;14;15;16;17;18;19;20;21},{30;25;21;18;16;15;14;13;12;11;10;9;8;7;6;5;4;3;2;1;0}),0)</f>
        <v>0</v>
      </c>
      <c r="U185" s="70"/>
      <c r="V185" s="71">
        <f>IF(U185,LOOKUP(U185,{1;2;3;4;5;6;7;8;9;10;11;12;13;14;15;16;17;18;19;20;21},{60;50;42;36;32;30;28;26;24;22;20;18;16;14;12;10;8;6;4;2;0}),0)</f>
        <v>0</v>
      </c>
      <c r="W185" s="70"/>
      <c r="X185" s="67">
        <f>IF(W185,LOOKUP(W185,{1;2;3;4;5;6;7;8;9;10;11;12;13;14;15;16;17;18;19;20;21},{60;50;42;36;32;30;28;26;24;22;20;18;16;14;12;10;8;6;4;2;0}),0)</f>
        <v>0</v>
      </c>
      <c r="Y185" s="70"/>
      <c r="Z185" s="71">
        <f>IF(Y185,LOOKUP(Y185,{1;2;3;4;5;6;7;8;9;10;11;12;13;14;15;16;17;18;19;20;21},{60;50;42;36;32;30;28;26;24;22;20;18;16;14;12;10;8;6;4;2;0}),0)</f>
        <v>0</v>
      </c>
      <c r="AA185" s="70"/>
      <c r="AB185" s="67">
        <f>IF(AA185,LOOKUP(AA185,{1;2;3;4;5;6;7;8;9;10;11;12;13;14;15;16;17;18;19;20;21},{60;50;42;36;32;30;28;26;24;22;20;18;16;14;12;10;8;6;4;2;0}),0)</f>
        <v>0</v>
      </c>
      <c r="AC185" s="70"/>
      <c r="AD185" s="67">
        <f>IF(AC185,LOOKUP(AC185,{1;2;3;4;5;6;7;8;9;10;11;12;13;14;15;16;17;18;19;20;21},{30;25;21;18;16;15;14;13;12;11;10;9;8;7;6;5;4;3;2;1;0}),0)</f>
        <v>0</v>
      </c>
      <c r="AE185" s="70"/>
      <c r="AF185" s="69">
        <f>IF(AE185,LOOKUP(AE185,{1;2;3;4;5;6;7;8;9;10;11;12;13;14;15;16;17;18;19;20;21},{30;25;21;18;16;15;14;13;12;11;10;9;8;7;6;5;4;3;2;1;0}),0)</f>
        <v>0</v>
      </c>
      <c r="AG185" s="70"/>
      <c r="AH185" s="67">
        <f>IF(AG185,LOOKUP(AG185,{1;2;3;4;5;6;7;8;9;10;11;12;13;14;15;16;17;18;19;20;21},{30;25;21;18;16;15;14;13;12;11;10;9;8;7;6;5;4;3;2;1;0}),0)</f>
        <v>0</v>
      </c>
      <c r="AI185" s="70"/>
      <c r="AJ185" s="69">
        <f>IF(AI185,LOOKUP(AI185,{1;2;3;4;5;6;7;8;9;10;11;12;13;14;15;16;17;18;19;20;21},{30;25;21;18;16;15;14;13;12;11;10;9;8;7;6;5;4;3;2;1;0}),0)</f>
        <v>0</v>
      </c>
      <c r="AK185" s="70"/>
      <c r="AL185" s="69">
        <f>IF(AK185,LOOKUP(AK185,{1;2;3;4;5;6;7;8;9;10;11;12;13;14;15;16;17;18;19;20;21},{15;12.5;10.5;9;8;7.5;7;6.5;6;5.5;5;4.5;4;3.5;3;2.5;2;1.5;1;0.5;0}),0)</f>
        <v>0</v>
      </c>
      <c r="AM185" s="70"/>
      <c r="AN185" s="73">
        <f>IF(AM185,LOOKUP(AM185,{1;2;3;4;5;6;7;8;9;10;11;12;13;14;15;16;17;18;19;20;21},{15;12.5;10.5;9;8;7.5;7;6.5;6;5.5;5;4.5;4;3.5;3;2.5;2;1.5;1;0.5;0}),0)</f>
        <v>0</v>
      </c>
      <c r="AO185" s="70"/>
      <c r="AP185" s="67">
        <f>IF(AO185,LOOKUP(AO185,{1;2;3;4;5;6;7;8;9;10;11;12;13;14;15;16;17;18;19;20;21},{30;25;21;18;16;15;14;13;12;11;10;9;8;7;6;5;4;3;2;1;0}),0)</f>
        <v>0</v>
      </c>
      <c r="AQ185" s="70"/>
      <c r="AR185" s="69">
        <f>IF(AQ185,LOOKUP(AQ185,{1;2;3;4;5;6;7;8;9;10;11;12;13;14;15;16;17;18;19;20;21},{30;25;21;18;16;15;14;13;12;11;10;9;8;7;6;5;4;3;2;1;0}),0)</f>
        <v>0</v>
      </c>
      <c r="AS185" s="70"/>
      <c r="AT185" s="69">
        <f>IF(AS185,LOOKUP(AS185,{1;2;3;4;5;6;7;8;9;10;11;12;13;14;15;16;17;18;19;20;21},{30;25;21;18;16;15;14;13;12;11;10;9;8;7;6;5;4;3;2;1;0}),0)</f>
        <v>0</v>
      </c>
      <c r="AU185" s="70"/>
      <c r="AV185" s="69">
        <f>IF(AU185,LOOKUP(AU185,{1;2;3;4;5;6;7;8;9;10;11;12;13;14;15;16;17;18;19;20;21},{30;25;21;18;16;15;14;13;12;11;10;9;8;7;6;5;4;3;2;1;0}),0)</f>
        <v>0</v>
      </c>
      <c r="AW185" s="70"/>
      <c r="AX185" s="74">
        <f>IF(AW185,LOOKUP(AW185,{1;2;3;4;5;6;7;8;9;10;11;12;13;14;15;16;17;18;19;20;21},{60;50;42;36;32;30;28;26;24;22;20;18;16;14;12;10;8;6;4;2;0}),0)</f>
        <v>0</v>
      </c>
      <c r="AY185" s="70"/>
      <c r="AZ185" s="71">
        <f>IF(AY185,LOOKUP(AY185,{1;2;3;4;5;6;7;8;9;10;11;12;13;14;15;16;17;18;19;20;21},{60;50;42;36;32;30;28;26;24;22;20;18;16;14;12;10;8;6;4;2;0}),0)</f>
        <v>0</v>
      </c>
      <c r="BA185" s="70"/>
      <c r="BB185" s="71">
        <f>IF(BA185,LOOKUP(BA185,{1;2;3;4;5;6;7;8;9;10;11;12;13;14;15;16;17;18;19;20;21},{60;50;42;36;32;30;28;26;24;22;20;18;16;14;12;10;8;6;4;2;0}),0)</f>
        <v>0</v>
      </c>
      <c r="BC185" s="109">
        <f t="shared" si="32"/>
        <v>0</v>
      </c>
    </row>
    <row r="186" spans="1:55" s="108" customFormat="1" ht="16" customHeight="1" x14ac:dyDescent="0.2">
      <c r="A186" s="57">
        <f t="shared" si="35"/>
        <v>120</v>
      </c>
      <c r="B186" s="108">
        <v>3535701</v>
      </c>
      <c r="C186" s="63" t="s">
        <v>642</v>
      </c>
      <c r="D186" s="63" t="s">
        <v>136</v>
      </c>
      <c r="E186" s="125" t="str">
        <f t="shared" si="36"/>
        <v>EzraSMITH</v>
      </c>
      <c r="F186" s="62">
        <v>2017</v>
      </c>
      <c r="G186" s="108">
        <v>2000</v>
      </c>
      <c r="H186" s="117" t="str">
        <f>IF(ISBLANK(G186),"",IF(G186&gt;1995.9,"U23","SR"))</f>
        <v>U23</v>
      </c>
      <c r="I186" s="64">
        <f t="shared" si="37"/>
        <v>0</v>
      </c>
      <c r="J186" s="46">
        <f t="shared" si="38"/>
        <v>0</v>
      </c>
      <c r="K186" s="65">
        <f t="shared" si="39"/>
        <v>0</v>
      </c>
      <c r="M186" s="70"/>
      <c r="N186" s="67">
        <f>IF(M186,LOOKUP(M186,{1;2;3;4;5;6;7;8;9;10;11;12;13;14;15;16;17;18;19;20;21},{30;25;21;18;16;15;14;13;12;11;10;9;8;7;6;5;4;3;2;1;0}),0)</f>
        <v>0</v>
      </c>
      <c r="O186" s="70"/>
      <c r="P186" s="69">
        <f>IF(O186,LOOKUP(O186,{1;2;3;4;5;6;7;8;9;10;11;12;13;14;15;16;17;18;19;20;21},{30;25;21;18;16;15;14;13;12;11;10;9;8;7;6;5;4;3;2;1;0}),0)</f>
        <v>0</v>
      </c>
      <c r="Q186" s="70"/>
      <c r="R186" s="67">
        <f>IF(Q186,LOOKUP(Q186,{1;2;3;4;5;6;7;8;9;10;11;12;13;14;15;16;17;18;19;20;21},{30;25;21;18;16;15;14;13;12;11;10;9;8;7;6;5;4;3;2;1;0}),0)</f>
        <v>0</v>
      </c>
      <c r="S186" s="70"/>
      <c r="T186" s="69">
        <f>IF(S186,LOOKUP(S186,{1;2;3;4;5;6;7;8;9;10;11;12;13;14;15;16;17;18;19;20;21},{30;25;21;18;16;15;14;13;12;11;10;9;8;7;6;5;4;3;2;1;0}),0)</f>
        <v>0</v>
      </c>
      <c r="U186" s="70"/>
      <c r="V186" s="71">
        <f>IF(U186,LOOKUP(U186,{1;2;3;4;5;6;7;8;9;10;11;12;13;14;15;16;17;18;19;20;21},{60;50;42;36;32;30;28;26;24;22;20;18;16;14;12;10;8;6;4;2;0}),0)</f>
        <v>0</v>
      </c>
      <c r="W186" s="70"/>
      <c r="X186" s="67">
        <f>IF(W186,LOOKUP(W186,{1;2;3;4;5;6;7;8;9;10;11;12;13;14;15;16;17;18;19;20;21},{60;50;42;36;32;30;28;26;24;22;20;18;16;14;12;10;8;6;4;2;0}),0)</f>
        <v>0</v>
      </c>
      <c r="Y186" s="70"/>
      <c r="Z186" s="71">
        <f>IF(Y186,LOOKUP(Y186,{1;2;3;4;5;6;7;8;9;10;11;12;13;14;15;16;17;18;19;20;21},{60;50;42;36;32;30;28;26;24;22;20;18;16;14;12;10;8;6;4;2;0}),0)</f>
        <v>0</v>
      </c>
      <c r="AA186" s="70"/>
      <c r="AB186" s="67">
        <f>IF(AA186,LOOKUP(AA186,{1;2;3;4;5;6;7;8;9;10;11;12;13;14;15;16;17;18;19;20;21},{60;50;42;36;32;30;28;26;24;22;20;18;16;14;12;10;8;6;4;2;0}),0)</f>
        <v>0</v>
      </c>
      <c r="AC186" s="70"/>
      <c r="AD186" s="67">
        <f>IF(AC186,LOOKUP(AC186,{1;2;3;4;5;6;7;8;9;10;11;12;13;14;15;16;17;18;19;20;21},{30;25;21;18;16;15;14;13;12;11;10;9;8;7;6;5;4;3;2;1;0}),0)</f>
        <v>0</v>
      </c>
      <c r="AE186" s="70"/>
      <c r="AF186" s="69">
        <f>IF(AE186,LOOKUP(AE186,{1;2;3;4;5;6;7;8;9;10;11;12;13;14;15;16;17;18;19;20;21},{30;25;21;18;16;15;14;13;12;11;10;9;8;7;6;5;4;3;2;1;0}),0)</f>
        <v>0</v>
      </c>
      <c r="AG186" s="70"/>
      <c r="AH186" s="67">
        <f>IF(AG186,LOOKUP(AG186,{1;2;3;4;5;6;7;8;9;10;11;12;13;14;15;16;17;18;19;20;21},{30;25;21;18;16;15;14;13;12;11;10;9;8;7;6;5;4;3;2;1;0}),0)</f>
        <v>0</v>
      </c>
      <c r="AI186" s="70"/>
      <c r="AJ186" s="69">
        <f>IF(AI186,LOOKUP(AI186,{1;2;3;4;5;6;7;8;9;10;11;12;13;14;15;16;17;18;19;20;21},{30;25;21;18;16;15;14;13;12;11;10;9;8;7;6;5;4;3;2;1;0}),0)</f>
        <v>0</v>
      </c>
      <c r="AK186" s="70"/>
      <c r="AL186" s="69">
        <f>IF(AK186,LOOKUP(AK186,{1;2;3;4;5;6;7;8;9;10;11;12;13;14;15;16;17;18;19;20;21},{15;12.5;10.5;9;8;7.5;7;6.5;6;5.5;5;4.5;4;3.5;3;2.5;2;1.5;1;0.5;0}),0)</f>
        <v>0</v>
      </c>
      <c r="AM186" s="70"/>
      <c r="AN186" s="73">
        <f>IF(AM186,LOOKUP(AM186,{1;2;3;4;5;6;7;8;9;10;11;12;13;14;15;16;17;18;19;20;21},{15;12.5;10.5;9;8;7.5;7;6.5;6;5.5;5;4.5;4;3.5;3;2.5;2;1.5;1;0.5;0}),0)</f>
        <v>0</v>
      </c>
      <c r="AO186" s="70"/>
      <c r="AP186" s="67">
        <f>IF(AO186,LOOKUP(AO186,{1;2;3;4;5;6;7;8;9;10;11;12;13;14;15;16;17;18;19;20;21},{30;25;21;18;16;15;14;13;12;11;10;9;8;7;6;5;4;3;2;1;0}),0)</f>
        <v>0</v>
      </c>
      <c r="AQ186" s="70"/>
      <c r="AR186" s="69">
        <f>IF(AQ186,LOOKUP(AQ186,{1;2;3;4;5;6;7;8;9;10;11;12;13;14;15;16;17;18;19;20;21},{30;25;21;18;16;15;14;13;12;11;10;9;8;7;6;5;4;3;2;1;0}),0)</f>
        <v>0</v>
      </c>
      <c r="AS186" s="70"/>
      <c r="AT186" s="69">
        <f>IF(AS186,LOOKUP(AS186,{1;2;3;4;5;6;7;8;9;10;11;12;13;14;15;16;17;18;19;20;21},{30;25;21;18;16;15;14;13;12;11;10;9;8;7;6;5;4;3;2;1;0}),0)</f>
        <v>0</v>
      </c>
      <c r="AU186" s="70"/>
      <c r="AV186" s="69">
        <f>IF(AU186,LOOKUP(AU186,{1;2;3;4;5;6;7;8;9;10;11;12;13;14;15;16;17;18;19;20;21},{30;25;21;18;16;15;14;13;12;11;10;9;8;7;6;5;4;3;2;1;0}),0)</f>
        <v>0</v>
      </c>
      <c r="AW186" s="70"/>
      <c r="AX186" s="74">
        <f>IF(AW186,LOOKUP(AW186,{1;2;3;4;5;6;7;8;9;10;11;12;13;14;15;16;17;18;19;20;21},{60;50;42;36;32;30;28;26;24;22;20;18;16;14;12;10;8;6;4;2;0}),0)</f>
        <v>0</v>
      </c>
      <c r="AY186" s="70"/>
      <c r="AZ186" s="71">
        <f>IF(AY186,LOOKUP(AY186,{1;2;3;4;5;6;7;8;9;10;11;12;13;14;15;16;17;18;19;20;21},{60;50;42;36;32;30;28;26;24;22;20;18;16;14;12;10;8;6;4;2;0}),0)</f>
        <v>0</v>
      </c>
      <c r="BA186" s="70"/>
      <c r="BB186" s="71">
        <f>IF(BA186,LOOKUP(BA186,{1;2;3;4;5;6;7;8;9;10;11;12;13;14;15;16;17;18;19;20;21},{60;50;42;36;32;30;28;26;24;22;20;18;16;14;12;10;8;6;4;2;0}),0)</f>
        <v>0</v>
      </c>
      <c r="BC186" s="109">
        <f t="shared" si="32"/>
        <v>0</v>
      </c>
    </row>
    <row r="187" spans="1:55" s="108" customFormat="1" ht="16" customHeight="1" x14ac:dyDescent="0.2">
      <c r="A187" s="130">
        <f t="shared" si="35"/>
        <v>120</v>
      </c>
      <c r="B187" s="127"/>
      <c r="C187" s="63" t="s">
        <v>643</v>
      </c>
      <c r="D187" s="125" t="s">
        <v>644</v>
      </c>
      <c r="E187" s="125" t="str">
        <f t="shared" si="36"/>
        <v>AjaSTARKEY</v>
      </c>
      <c r="F187" s="126">
        <v>2017</v>
      </c>
      <c r="H187" s="127"/>
      <c r="I187" s="64">
        <f t="shared" si="37"/>
        <v>0</v>
      </c>
      <c r="J187" s="46">
        <f t="shared" si="38"/>
        <v>0</v>
      </c>
      <c r="K187" s="65">
        <f t="shared" si="39"/>
        <v>0</v>
      </c>
      <c r="M187" s="70"/>
      <c r="N187" s="67">
        <f>IF(M187,LOOKUP(M187,{1;2;3;4;5;6;7;8;9;10;11;12;13;14;15;16;17;18;19;20;21},{30;25;21;18;16;15;14;13;12;11;10;9;8;7;6;5;4;3;2;1;0}),0)</f>
        <v>0</v>
      </c>
      <c r="O187" s="70"/>
      <c r="P187" s="69">
        <f>IF(O187,LOOKUP(O187,{1;2;3;4;5;6;7;8;9;10;11;12;13;14;15;16;17;18;19;20;21},{30;25;21;18;16;15;14;13;12;11;10;9;8;7;6;5;4;3;2;1;0}),0)</f>
        <v>0</v>
      </c>
      <c r="Q187" s="70"/>
      <c r="R187" s="67">
        <f>IF(Q187,LOOKUP(Q187,{1;2;3;4;5;6;7;8;9;10;11;12;13;14;15;16;17;18;19;20;21},{30;25;21;18;16;15;14;13;12;11;10;9;8;7;6;5;4;3;2;1;0}),0)</f>
        <v>0</v>
      </c>
      <c r="S187" s="70"/>
      <c r="T187" s="69">
        <f>IF(S187,LOOKUP(S187,{1;2;3;4;5;6;7;8;9;10;11;12;13;14;15;16;17;18;19;20;21},{30;25;21;18;16;15;14;13;12;11;10;9;8;7;6;5;4;3;2;1;0}),0)</f>
        <v>0</v>
      </c>
      <c r="U187" s="70"/>
      <c r="V187" s="71">
        <f>IF(U187,LOOKUP(U187,{1;2;3;4;5;6;7;8;9;10;11;12;13;14;15;16;17;18;19;20;21},{60;50;42;36;32;30;28;26;24;22;20;18;16;14;12;10;8;6;4;2;0}),0)</f>
        <v>0</v>
      </c>
      <c r="W187" s="70"/>
      <c r="X187" s="67">
        <f>IF(W187,LOOKUP(W187,{1;2;3;4;5;6;7;8;9;10;11;12;13;14;15;16;17;18;19;20;21},{60;50;42;36;32;30;28;26;24;22;20;18;16;14;12;10;8;6;4;2;0}),0)</f>
        <v>0</v>
      </c>
      <c r="Y187" s="70"/>
      <c r="Z187" s="71">
        <f>IF(Y187,LOOKUP(Y187,{1;2;3;4;5;6;7;8;9;10;11;12;13;14;15;16;17;18;19;20;21},{60;50;42;36;32;30;28;26;24;22;20;18;16;14;12;10;8;6;4;2;0}),0)</f>
        <v>0</v>
      </c>
      <c r="AA187" s="70"/>
      <c r="AB187" s="67">
        <f>IF(AA187,LOOKUP(AA187,{1;2;3;4;5;6;7;8;9;10;11;12;13;14;15;16;17;18;19;20;21},{60;50;42;36;32;30;28;26;24;22;20;18;16;14;12;10;8;6;4;2;0}),0)</f>
        <v>0</v>
      </c>
      <c r="AC187" s="70"/>
      <c r="AD187" s="67">
        <f>IF(AC187,LOOKUP(AC187,{1;2;3;4;5;6;7;8;9;10;11;12;13;14;15;16;17;18;19;20;21},{30;25;21;18;16;15;14;13;12;11;10;9;8;7;6;5;4;3;2;1;0}),0)</f>
        <v>0</v>
      </c>
      <c r="AE187" s="70"/>
      <c r="AF187" s="69">
        <f>IF(AE187,LOOKUP(AE187,{1;2;3;4;5;6;7;8;9;10;11;12;13;14;15;16;17;18;19;20;21},{30;25;21;18;16;15;14;13;12;11;10;9;8;7;6;5;4;3;2;1;0}),0)</f>
        <v>0</v>
      </c>
      <c r="AG187" s="70"/>
      <c r="AH187" s="67">
        <f>IF(AG187,LOOKUP(AG187,{1;2;3;4;5;6;7;8;9;10;11;12;13;14;15;16;17;18;19;20;21},{30;25;21;18;16;15;14;13;12;11;10;9;8;7;6;5;4;3;2;1;0}),0)</f>
        <v>0</v>
      </c>
      <c r="AI187" s="70"/>
      <c r="AJ187" s="69">
        <f>IF(AI187,LOOKUP(AI187,{1;2;3;4;5;6;7;8;9;10;11;12;13;14;15;16;17;18;19;20;21},{30;25;21;18;16;15;14;13;12;11;10;9;8;7;6;5;4;3;2;1;0}),0)</f>
        <v>0</v>
      </c>
      <c r="AK187" s="70"/>
      <c r="AL187" s="69">
        <f>IF(AK187,LOOKUP(AK187,{1;2;3;4;5;6;7;8;9;10;11;12;13;14;15;16;17;18;19;20;21},{15;12.5;10.5;9;8;7.5;7;6.5;6;5.5;5;4.5;4;3.5;3;2.5;2;1.5;1;0.5;0}),0)</f>
        <v>0</v>
      </c>
      <c r="AM187" s="70"/>
      <c r="AN187" s="73">
        <f>IF(AM187,LOOKUP(AM187,{1;2;3;4;5;6;7;8;9;10;11;12;13;14;15;16;17;18;19;20;21},{15;12.5;10.5;9;8;7.5;7;6.5;6;5.5;5;4.5;4;3.5;3;2.5;2;1.5;1;0.5;0}),0)</f>
        <v>0</v>
      </c>
      <c r="AO187" s="70"/>
      <c r="AP187" s="67">
        <f>IF(AO187,LOOKUP(AO187,{1;2;3;4;5;6;7;8;9;10;11;12;13;14;15;16;17;18;19;20;21},{30;25;21;18;16;15;14;13;12;11;10;9;8;7;6;5;4;3;2;1;0}),0)</f>
        <v>0</v>
      </c>
      <c r="AQ187" s="70"/>
      <c r="AR187" s="69">
        <f>IF(AQ187,LOOKUP(AQ187,{1;2;3;4;5;6;7;8;9;10;11;12;13;14;15;16;17;18;19;20;21},{30;25;21;18;16;15;14;13;12;11;10;9;8;7;6;5;4;3;2;1;0}),0)</f>
        <v>0</v>
      </c>
      <c r="AS187" s="70"/>
      <c r="AT187" s="69">
        <f>IF(AS187,LOOKUP(AS187,{1;2;3;4;5;6;7;8;9;10;11;12;13;14;15;16;17;18;19;20;21},{30;25;21;18;16;15;14;13;12;11;10;9;8;7;6;5;4;3;2;1;0}),0)</f>
        <v>0</v>
      </c>
      <c r="AU187" s="70"/>
      <c r="AV187" s="69">
        <f>IF(AU187,LOOKUP(AU187,{1;2;3;4;5;6;7;8;9;10;11;12;13;14;15;16;17;18;19;20;21},{30;25;21;18;16;15;14;13;12;11;10;9;8;7;6;5;4;3;2;1;0}),0)</f>
        <v>0</v>
      </c>
      <c r="AW187" s="70"/>
      <c r="AX187" s="74">
        <f>IF(AW187,LOOKUP(AW187,{1;2;3;4;5;6;7;8;9;10;11;12;13;14;15;16;17;18;19;20;21},{60;50;42;36;32;30;28;26;24;22;20;18;16;14;12;10;8;6;4;2;0}),0)</f>
        <v>0</v>
      </c>
      <c r="AY187" s="70"/>
      <c r="AZ187" s="71">
        <f>IF(AY187,LOOKUP(AY187,{1;2;3;4;5;6;7;8;9;10;11;12;13;14;15;16;17;18;19;20;21},{60;50;42;36;32;30;28;26;24;22;20;18;16;14;12;10;8;6;4;2;0}),0)</f>
        <v>0</v>
      </c>
      <c r="BA187" s="70"/>
      <c r="BB187" s="71">
        <f>IF(BA187,LOOKUP(BA187,{1;2;3;4;5;6;7;8;9;10;11;12;13;14;15;16;17;18;19;20;21},{60;50;42;36;32;30;28;26;24;22;20;18;16;14;12;10;8;6;4;2;0}),0)</f>
        <v>0</v>
      </c>
      <c r="BC187" s="109">
        <f t="shared" si="32"/>
        <v>0</v>
      </c>
    </row>
    <row r="188" spans="1:55" s="108" customFormat="1" ht="16" customHeight="1" x14ac:dyDescent="0.2">
      <c r="A188" s="130">
        <f t="shared" si="35"/>
        <v>120</v>
      </c>
      <c r="B188" s="127"/>
      <c r="C188" s="63" t="s">
        <v>647</v>
      </c>
      <c r="D188" s="63" t="s">
        <v>648</v>
      </c>
      <c r="E188" s="125" t="str">
        <f t="shared" si="36"/>
        <v>BrandySTEWART</v>
      </c>
      <c r="F188" s="62">
        <v>2017</v>
      </c>
      <c r="I188" s="64">
        <f t="shared" si="37"/>
        <v>0</v>
      </c>
      <c r="J188" s="46">
        <f t="shared" si="38"/>
        <v>0</v>
      </c>
      <c r="K188" s="65">
        <f t="shared" si="39"/>
        <v>0</v>
      </c>
      <c r="M188" s="70"/>
      <c r="N188" s="67">
        <f>IF(M188,LOOKUP(M188,{1;2;3;4;5;6;7;8;9;10;11;12;13;14;15;16;17;18;19;20;21},{30;25;21;18;16;15;14;13;12;11;10;9;8;7;6;5;4;3;2;1;0}),0)</f>
        <v>0</v>
      </c>
      <c r="O188" s="70"/>
      <c r="P188" s="69">
        <f>IF(O188,LOOKUP(O188,{1;2;3;4;5;6;7;8;9;10;11;12;13;14;15;16;17;18;19;20;21},{30;25;21;18;16;15;14;13;12;11;10;9;8;7;6;5;4;3;2;1;0}),0)</f>
        <v>0</v>
      </c>
      <c r="Q188" s="70"/>
      <c r="R188" s="67">
        <f>IF(Q188,LOOKUP(Q188,{1;2;3;4;5;6;7;8;9;10;11;12;13;14;15;16;17;18;19;20;21},{30;25;21;18;16;15;14;13;12;11;10;9;8;7;6;5;4;3;2;1;0}),0)</f>
        <v>0</v>
      </c>
      <c r="S188" s="70"/>
      <c r="T188" s="69">
        <f>IF(S188,LOOKUP(S188,{1;2;3;4;5;6;7;8;9;10;11;12;13;14;15;16;17;18;19;20;21},{30;25;21;18;16;15;14;13;12;11;10;9;8;7;6;5;4;3;2;1;0}),0)</f>
        <v>0</v>
      </c>
      <c r="U188" s="70"/>
      <c r="V188" s="71">
        <f>IF(U188,LOOKUP(U188,{1;2;3;4;5;6;7;8;9;10;11;12;13;14;15;16;17;18;19;20;21},{60;50;42;36;32;30;28;26;24;22;20;18;16;14;12;10;8;6;4;2;0}),0)</f>
        <v>0</v>
      </c>
      <c r="W188" s="70"/>
      <c r="X188" s="67">
        <f>IF(W188,LOOKUP(W188,{1;2;3;4;5;6;7;8;9;10;11;12;13;14;15;16;17;18;19;20;21},{60;50;42;36;32;30;28;26;24;22;20;18;16;14;12;10;8;6;4;2;0}),0)</f>
        <v>0</v>
      </c>
      <c r="Y188" s="70"/>
      <c r="Z188" s="71">
        <f>IF(Y188,LOOKUP(Y188,{1;2;3;4;5;6;7;8;9;10;11;12;13;14;15;16;17;18;19;20;21},{60;50;42;36;32;30;28;26;24;22;20;18;16;14;12;10;8;6;4;2;0}),0)</f>
        <v>0</v>
      </c>
      <c r="AA188" s="70"/>
      <c r="AB188" s="67">
        <f>IF(AA188,LOOKUP(AA188,{1;2;3;4;5;6;7;8;9;10;11;12;13;14;15;16;17;18;19;20;21},{60;50;42;36;32;30;28;26;24;22;20;18;16;14;12;10;8;6;4;2;0}),0)</f>
        <v>0</v>
      </c>
      <c r="AC188" s="70"/>
      <c r="AD188" s="67">
        <f>IF(AC188,LOOKUP(AC188,{1;2;3;4;5;6;7;8;9;10;11;12;13;14;15;16;17;18;19;20;21},{30;25;21;18;16;15;14;13;12;11;10;9;8;7;6;5;4;3;2;1;0}),0)</f>
        <v>0</v>
      </c>
      <c r="AE188" s="70"/>
      <c r="AF188" s="69">
        <f>IF(AE188,LOOKUP(AE188,{1;2;3;4;5;6;7;8;9;10;11;12;13;14;15;16;17;18;19;20;21},{30;25;21;18;16;15;14;13;12;11;10;9;8;7;6;5;4;3;2;1;0}),0)</f>
        <v>0</v>
      </c>
      <c r="AG188" s="70"/>
      <c r="AH188" s="67">
        <f>IF(AG188,LOOKUP(AG188,{1;2;3;4;5;6;7;8;9;10;11;12;13;14;15;16;17;18;19;20;21},{30;25;21;18;16;15;14;13;12;11;10;9;8;7;6;5;4;3;2;1;0}),0)</f>
        <v>0</v>
      </c>
      <c r="AI188" s="70"/>
      <c r="AJ188" s="69">
        <f>IF(AI188,LOOKUP(AI188,{1;2;3;4;5;6;7;8;9;10;11;12;13;14;15;16;17;18;19;20;21},{30;25;21;18;16;15;14;13;12;11;10;9;8;7;6;5;4;3;2;1;0}),0)</f>
        <v>0</v>
      </c>
      <c r="AK188" s="70"/>
      <c r="AL188" s="69">
        <f>IF(AK188,LOOKUP(AK188,{1;2;3;4;5;6;7;8;9;10;11;12;13;14;15;16;17;18;19;20;21},{15;12.5;10.5;9;8;7.5;7;6.5;6;5.5;5;4.5;4;3.5;3;2.5;2;1.5;1;0.5;0}),0)</f>
        <v>0</v>
      </c>
      <c r="AM188" s="70"/>
      <c r="AN188" s="73">
        <f>IF(AM188,LOOKUP(AM188,{1;2;3;4;5;6;7;8;9;10;11;12;13;14;15;16;17;18;19;20;21},{15;12.5;10.5;9;8;7.5;7;6.5;6;5.5;5;4.5;4;3.5;3;2.5;2;1.5;1;0.5;0}),0)</f>
        <v>0</v>
      </c>
      <c r="AO188" s="70"/>
      <c r="AP188" s="67">
        <f>IF(AO188,LOOKUP(AO188,{1;2;3;4;5;6;7;8;9;10;11;12;13;14;15;16;17;18;19;20;21},{30;25;21;18;16;15;14;13;12;11;10;9;8;7;6;5;4;3;2;1;0}),0)</f>
        <v>0</v>
      </c>
      <c r="AQ188" s="70"/>
      <c r="AR188" s="69">
        <f>IF(AQ188,LOOKUP(AQ188,{1;2;3;4;5;6;7;8;9;10;11;12;13;14;15;16;17;18;19;20;21},{30;25;21;18;16;15;14;13;12;11;10;9;8;7;6;5;4;3;2;1;0}),0)</f>
        <v>0</v>
      </c>
      <c r="AS188" s="70"/>
      <c r="AT188" s="69">
        <f>IF(AS188,LOOKUP(AS188,{1;2;3;4;5;6;7;8;9;10;11;12;13;14;15;16;17;18;19;20;21},{30;25;21;18;16;15;14;13;12;11;10;9;8;7;6;5;4;3;2;1;0}),0)</f>
        <v>0</v>
      </c>
      <c r="AU188" s="70"/>
      <c r="AV188" s="69">
        <f>IF(AU188,LOOKUP(AU188,{1;2;3;4;5;6;7;8;9;10;11;12;13;14;15;16;17;18;19;20;21},{30;25;21;18;16;15;14;13;12;11;10;9;8;7;6;5;4;3;2;1;0}),0)</f>
        <v>0</v>
      </c>
      <c r="AW188" s="70"/>
      <c r="AX188" s="74">
        <f>IF(AW188,LOOKUP(AW188,{1;2;3;4;5;6;7;8;9;10;11;12;13;14;15;16;17;18;19;20;21},{60;50;42;36;32;30;28;26;24;22;20;18;16;14;12;10;8;6;4;2;0}),0)</f>
        <v>0</v>
      </c>
      <c r="AY188" s="70"/>
      <c r="AZ188" s="71">
        <f>IF(AY188,LOOKUP(AY188,{1;2;3;4;5;6;7;8;9;10;11;12;13;14;15;16;17;18;19;20;21},{60;50;42;36;32;30;28;26;24;22;20;18;16;14;12;10;8;6;4;2;0}),0)</f>
        <v>0</v>
      </c>
      <c r="BA188" s="70"/>
      <c r="BB188" s="71">
        <f>IF(BA188,LOOKUP(BA188,{1;2;3;4;5;6;7;8;9;10;11;12;13;14;15;16;17;18;19;20;21},{60;50;42;36;32;30;28;26;24;22;20;18;16;14;12;10;8;6;4;2;0}),0)</f>
        <v>0</v>
      </c>
      <c r="BC188" s="109">
        <f t="shared" si="32"/>
        <v>0</v>
      </c>
    </row>
    <row r="189" spans="1:55" s="108" customFormat="1" ht="16" customHeight="1" x14ac:dyDescent="0.2">
      <c r="A189" s="130">
        <f t="shared" si="35"/>
        <v>120</v>
      </c>
      <c r="B189" s="127">
        <v>3105214</v>
      </c>
      <c r="C189" s="63" t="s">
        <v>515</v>
      </c>
      <c r="D189" s="63" t="s">
        <v>649</v>
      </c>
      <c r="E189" s="125" t="str">
        <f t="shared" si="36"/>
        <v>KatherineSTEWART-JONES</v>
      </c>
      <c r="F189" s="62">
        <v>2017</v>
      </c>
      <c r="G189" s="108">
        <v>1995</v>
      </c>
      <c r="H189" s="133" t="str">
        <f>IF(ISBLANK(G189),"",IF(G189&gt;1995.9,"U23","SR"))</f>
        <v>SR</v>
      </c>
      <c r="I189" s="64">
        <f t="shared" si="37"/>
        <v>0</v>
      </c>
      <c r="J189" s="46">
        <f t="shared" si="38"/>
        <v>0</v>
      </c>
      <c r="K189" s="65">
        <f t="shared" si="39"/>
        <v>0</v>
      </c>
      <c r="M189" s="70"/>
      <c r="N189" s="67">
        <f>IF(M189,LOOKUP(M189,{1;2;3;4;5;6;7;8;9;10;11;12;13;14;15;16;17;18;19;20;21},{30;25;21;18;16;15;14;13;12;11;10;9;8;7;6;5;4;3;2;1;0}),0)</f>
        <v>0</v>
      </c>
      <c r="O189" s="70"/>
      <c r="P189" s="69">
        <f>IF(O189,LOOKUP(O189,{1;2;3;4;5;6;7;8;9;10;11;12;13;14;15;16;17;18;19;20;21},{30;25;21;18;16;15;14;13;12;11;10;9;8;7;6;5;4;3;2;1;0}),0)</f>
        <v>0</v>
      </c>
      <c r="Q189" s="70"/>
      <c r="R189" s="67">
        <f>IF(Q189,LOOKUP(Q189,{1;2;3;4;5;6;7;8;9;10;11;12;13;14;15;16;17;18;19;20;21},{30;25;21;18;16;15;14;13;12;11;10;9;8;7;6;5;4;3;2;1;0}),0)</f>
        <v>0</v>
      </c>
      <c r="S189" s="70"/>
      <c r="T189" s="69">
        <f>IF(S189,LOOKUP(S189,{1;2;3;4;5;6;7;8;9;10;11;12;13;14;15;16;17;18;19;20;21},{30;25;21;18;16;15;14;13;12;11;10;9;8;7;6;5;4;3;2;1;0}),0)</f>
        <v>0</v>
      </c>
      <c r="U189" s="70"/>
      <c r="V189" s="71">
        <f>IF(U189,LOOKUP(U189,{1;2;3;4;5;6;7;8;9;10;11;12;13;14;15;16;17;18;19;20;21},{60;50;42;36;32;30;28;26;24;22;20;18;16;14;12;10;8;6;4;2;0}),0)</f>
        <v>0</v>
      </c>
      <c r="W189" s="70"/>
      <c r="X189" s="67">
        <f>IF(W189,LOOKUP(W189,{1;2;3;4;5;6;7;8;9;10;11;12;13;14;15;16;17;18;19;20;21},{60;50;42;36;32;30;28;26;24;22;20;18;16;14;12;10;8;6;4;2;0}),0)</f>
        <v>0</v>
      </c>
      <c r="Y189" s="70"/>
      <c r="Z189" s="71">
        <f>IF(Y189,LOOKUP(Y189,{1;2;3;4;5;6;7;8;9;10;11;12;13;14;15;16;17;18;19;20;21},{60;50;42;36;32;30;28;26;24;22;20;18;16;14;12;10;8;6;4;2;0}),0)</f>
        <v>0</v>
      </c>
      <c r="AA189" s="70"/>
      <c r="AB189" s="67">
        <f>IF(AA189,LOOKUP(AA189,{1;2;3;4;5;6;7;8;9;10;11;12;13;14;15;16;17;18;19;20;21},{60;50;42;36;32;30;28;26;24;22;20;18;16;14;12;10;8;6;4;2;0}),0)</f>
        <v>0</v>
      </c>
      <c r="AC189" s="70"/>
      <c r="AD189" s="67">
        <f>IF(AC189,LOOKUP(AC189,{1;2;3;4;5;6;7;8;9;10;11;12;13;14;15;16;17;18;19;20;21},{30;25;21;18;16;15;14;13;12;11;10;9;8;7;6;5;4;3;2;1;0}),0)</f>
        <v>0</v>
      </c>
      <c r="AE189" s="70"/>
      <c r="AF189" s="69">
        <f>IF(AE189,LOOKUP(AE189,{1;2;3;4;5;6;7;8;9;10;11;12;13;14;15;16;17;18;19;20;21},{30;25;21;18;16;15;14;13;12;11;10;9;8;7;6;5;4;3;2;1;0}),0)</f>
        <v>0</v>
      </c>
      <c r="AG189" s="70"/>
      <c r="AH189" s="67">
        <f>IF(AG189,LOOKUP(AG189,{1;2;3;4;5;6;7;8;9;10;11;12;13;14;15;16;17;18;19;20;21},{30;25;21;18;16;15;14;13;12;11;10;9;8;7;6;5;4;3;2;1;0}),0)</f>
        <v>0</v>
      </c>
      <c r="AI189" s="70"/>
      <c r="AJ189" s="69">
        <f>IF(AI189,LOOKUP(AI189,{1;2;3;4;5;6;7;8;9;10;11;12;13;14;15;16;17;18;19;20;21},{30;25;21;18;16;15;14;13;12;11;10;9;8;7;6;5;4;3;2;1;0}),0)</f>
        <v>0</v>
      </c>
      <c r="AK189" s="70"/>
      <c r="AL189" s="69">
        <f>IF(AK189,LOOKUP(AK189,{1;2;3;4;5;6;7;8;9;10;11;12;13;14;15;16;17;18;19;20;21},{15;12.5;10.5;9;8;7.5;7;6.5;6;5.5;5;4.5;4;3.5;3;2.5;2;1.5;1;0.5;0}),0)</f>
        <v>0</v>
      </c>
      <c r="AM189" s="70"/>
      <c r="AN189" s="73">
        <f>IF(AM189,LOOKUP(AM189,{1;2;3;4;5;6;7;8;9;10;11;12;13;14;15;16;17;18;19;20;21},{15;12.5;10.5;9;8;7.5;7;6.5;6;5.5;5;4.5;4;3.5;3;2.5;2;1.5;1;0.5;0}),0)</f>
        <v>0</v>
      </c>
      <c r="AO189" s="70"/>
      <c r="AP189" s="67">
        <f>IF(AO189,LOOKUP(AO189,{1;2;3;4;5;6;7;8;9;10;11;12;13;14;15;16;17;18;19;20;21},{30;25;21;18;16;15;14;13;12;11;10;9;8;7;6;5;4;3;2;1;0}),0)</f>
        <v>0</v>
      </c>
      <c r="AQ189" s="70"/>
      <c r="AR189" s="69">
        <f>IF(AQ189,LOOKUP(AQ189,{1;2;3;4;5;6;7;8;9;10;11;12;13;14;15;16;17;18;19;20;21},{30;25;21;18;16;15;14;13;12;11;10;9;8;7;6;5;4;3;2;1;0}),0)</f>
        <v>0</v>
      </c>
      <c r="AS189" s="70"/>
      <c r="AT189" s="69">
        <f>IF(AS189,LOOKUP(AS189,{1;2;3;4;5;6;7;8;9;10;11;12;13;14;15;16;17;18;19;20;21},{30;25;21;18;16;15;14;13;12;11;10;9;8;7;6;5;4;3;2;1;0}),0)</f>
        <v>0</v>
      </c>
      <c r="AU189" s="70"/>
      <c r="AV189" s="69">
        <f>IF(AU189,LOOKUP(AU189,{1;2;3;4;5;6;7;8;9;10;11;12;13;14;15;16;17;18;19;20;21},{30;25;21;18;16;15;14;13;12;11;10;9;8;7;6;5;4;3;2;1;0}),0)</f>
        <v>0</v>
      </c>
      <c r="AW189" s="70"/>
      <c r="AX189" s="74">
        <f>IF(AW189,LOOKUP(AW189,{1;2;3;4;5;6;7;8;9;10;11;12;13;14;15;16;17;18;19;20;21},{60;50;42;36;32;30;28;26;24;22;20;18;16;14;12;10;8;6;4;2;0}),0)</f>
        <v>0</v>
      </c>
      <c r="AY189" s="70"/>
      <c r="AZ189" s="71">
        <f>IF(AY189,LOOKUP(AY189,{1;2;3;4;5;6;7;8;9;10;11;12;13;14;15;16;17;18;19;20;21},{60;50;42;36;32;30;28;26;24;22;20;18;16;14;12;10;8;6;4;2;0}),0)</f>
        <v>0</v>
      </c>
      <c r="BA189" s="70"/>
      <c r="BB189" s="71">
        <f>IF(BA189,LOOKUP(BA189,{1;2;3;4;5;6;7;8;9;10;11;12;13;14;15;16;17;18;19;20;21},{60;50;42;36;32;30;28;26;24;22;20;18;16;14;12;10;8;6;4;2;0}),0)</f>
        <v>0</v>
      </c>
      <c r="BC189" s="109">
        <f t="shared" si="32"/>
        <v>0</v>
      </c>
    </row>
    <row r="190" spans="1:55" s="108" customFormat="1" ht="17" customHeight="1" x14ac:dyDescent="0.2">
      <c r="A190" s="290">
        <f t="shared" si="35"/>
        <v>120</v>
      </c>
      <c r="B190" s="291">
        <v>3535567</v>
      </c>
      <c r="C190" s="292" t="s">
        <v>650</v>
      </c>
      <c r="D190" s="293" t="s">
        <v>651</v>
      </c>
      <c r="E190" s="293" t="str">
        <f t="shared" si="36"/>
        <v>SloanSTOREY</v>
      </c>
      <c r="F190" s="294">
        <v>2017</v>
      </c>
      <c r="G190" s="295"/>
      <c r="H190" s="291"/>
      <c r="I190" s="250">
        <f t="shared" si="37"/>
        <v>0</v>
      </c>
      <c r="J190" s="251">
        <f t="shared" si="38"/>
        <v>0</v>
      </c>
      <c r="K190" s="252">
        <f t="shared" si="39"/>
        <v>0</v>
      </c>
      <c r="L190" s="295"/>
      <c r="M190" s="257"/>
      <c r="N190" s="255">
        <f>IF(M190,LOOKUP(M190,{1;2;3;4;5;6;7;8;9;10;11;12;13;14;15;16;17;18;19;20;21},{30;25;21;18;16;15;14;13;12;11;10;9;8;7;6;5;4;3;2;1;0}),0)</f>
        <v>0</v>
      </c>
      <c r="O190" s="257"/>
      <c r="P190" s="256">
        <f>IF(O190,LOOKUP(O190,{1;2;3;4;5;6;7;8;9;10;11;12;13;14;15;16;17;18;19;20;21},{30;25;21;18;16;15;14;13;12;11;10;9;8;7;6;5;4;3;2;1;0}),0)</f>
        <v>0</v>
      </c>
      <c r="Q190" s="257"/>
      <c r="R190" s="255">
        <f>IF(Q190,LOOKUP(Q190,{1;2;3;4;5;6;7;8;9;10;11;12;13;14;15;16;17;18;19;20;21},{30;25;21;18;16;15;14;13;12;11;10;9;8;7;6;5;4;3;2;1;0}),0)</f>
        <v>0</v>
      </c>
      <c r="S190" s="257"/>
      <c r="T190" s="256">
        <f>IF(S190,LOOKUP(S190,{1;2;3;4;5;6;7;8;9;10;11;12;13;14;15;16;17;18;19;20;21},{30;25;21;18;16;15;14;13;12;11;10;9;8;7;6;5;4;3;2;1;0}),0)</f>
        <v>0</v>
      </c>
      <c r="U190" s="257"/>
      <c r="V190" s="258">
        <f>IF(U190,LOOKUP(U190,{1;2;3;4;5;6;7;8;9;10;11;12;13;14;15;16;17;18;19;20;21},{60;50;42;36;32;30;28;26;24;22;20;18;16;14;12;10;8;6;4;2;0}),0)</f>
        <v>0</v>
      </c>
      <c r="W190" s="257"/>
      <c r="X190" s="255">
        <f>IF(W190,LOOKUP(W190,{1;2;3;4;5;6;7;8;9;10;11;12;13;14;15;16;17;18;19;20;21},{60;50;42;36;32;30;28;26;24;22;20;18;16;14;12;10;8;6;4;2;0}),0)</f>
        <v>0</v>
      </c>
      <c r="Y190" s="257"/>
      <c r="Z190" s="258">
        <f>IF(Y190,LOOKUP(Y190,{1;2;3;4;5;6;7;8;9;10;11;12;13;14;15;16;17;18;19;20;21},{60;50;42;36;32;30;28;26;24;22;20;18;16;14;12;10;8;6;4;2;0}),0)</f>
        <v>0</v>
      </c>
      <c r="AA190" s="257"/>
      <c r="AB190" s="255">
        <f>IF(AA190,LOOKUP(AA190,{1;2;3;4;5;6;7;8;9;10;11;12;13;14;15;16;17;18;19;20;21},{60;50;42;36;32;30;28;26;24;22;20;18;16;14;12;10;8;6;4;2;0}),0)</f>
        <v>0</v>
      </c>
      <c r="AC190" s="257"/>
      <c r="AD190" s="255">
        <f>IF(AC190,LOOKUP(AC190,{1;2;3;4;5;6;7;8;9;10;11;12;13;14;15;16;17;18;19;20;21},{30;25;21;18;16;15;14;13;12;11;10;9;8;7;6;5;4;3;2;1;0}),0)</f>
        <v>0</v>
      </c>
      <c r="AE190" s="257"/>
      <c r="AF190" s="256">
        <f>IF(AE190,LOOKUP(AE190,{1;2;3;4;5;6;7;8;9;10;11;12;13;14;15;16;17;18;19;20;21},{30;25;21;18;16;15;14;13;12;11;10;9;8;7;6;5;4;3;2;1;0}),0)</f>
        <v>0</v>
      </c>
      <c r="AG190" s="257"/>
      <c r="AH190" s="255">
        <f>IF(AG190,LOOKUP(AG190,{1;2;3;4;5;6;7;8;9;10;11;12;13;14;15;16;17;18;19;20;21},{30;25;21;18;16;15;14;13;12;11;10;9;8;7;6;5;4;3;2;1;0}),0)</f>
        <v>0</v>
      </c>
      <c r="AI190" s="257"/>
      <c r="AJ190" s="256">
        <f>IF(AI190,LOOKUP(AI190,{1;2;3;4;5;6;7;8;9;10;11;12;13;14;15;16;17;18;19;20;21},{30;25;21;18;16;15;14;13;12;11;10;9;8;7;6;5;4;3;2;1;0}),0)</f>
        <v>0</v>
      </c>
      <c r="AK190" s="257"/>
      <c r="AL190" s="256">
        <f>IF(AK190,LOOKUP(AK190,{1;2;3;4;5;6;7;8;9;10;11;12;13;14;15;16;17;18;19;20;21},{15;12.5;10.5;9;8;7.5;7;6.5;6;5.5;5;4.5;4;3.5;3;2.5;2;1.5;1;0.5;0}),0)</f>
        <v>0</v>
      </c>
      <c r="AM190" s="257"/>
      <c r="AN190" s="259">
        <f>IF(AM190,LOOKUP(AM190,{1;2;3;4;5;6;7;8;9;10;11;12;13;14;15;16;17;18;19;20;21},{15;12.5;10.5;9;8;7.5;7;6.5;6;5.5;5;4.5;4;3.5;3;2.5;2;1.5;1;0.5;0}),0)</f>
        <v>0</v>
      </c>
      <c r="AO190" s="257"/>
      <c r="AP190" s="255">
        <f>IF(AO190,LOOKUP(AO190,{1;2;3;4;5;6;7;8;9;10;11;12;13;14;15;16;17;18;19;20;21},{30;25;21;18;16;15;14;13;12;11;10;9;8;7;6;5;4;3;2;1;0}),0)</f>
        <v>0</v>
      </c>
      <c r="AQ190" s="257"/>
      <c r="AR190" s="256">
        <f>IF(AQ190,LOOKUP(AQ190,{1;2;3;4;5;6;7;8;9;10;11;12;13;14;15;16;17;18;19;20;21},{30;25;21;18;16;15;14;13;12;11;10;9;8;7;6;5;4;3;2;1;0}),0)</f>
        <v>0</v>
      </c>
      <c r="AS190" s="257"/>
      <c r="AT190" s="256">
        <f>IF(AS190,LOOKUP(AS190,{1;2;3;4;5;6;7;8;9;10;11;12;13;14;15;16;17;18;19;20;21},{30;25;21;18;16;15;14;13;12;11;10;9;8;7;6;5;4;3;2;1;0}),0)</f>
        <v>0</v>
      </c>
      <c r="AU190" s="257"/>
      <c r="AV190" s="256">
        <f>IF(AU190,LOOKUP(AU190,{1;2;3;4;5;6;7;8;9;10;11;12;13;14;15;16;17;18;19;20;21},{30;25;21;18;16;15;14;13;12;11;10;9;8;7;6;5;4;3;2;1;0}),0)</f>
        <v>0</v>
      </c>
      <c r="AW190" s="257"/>
      <c r="AX190" s="260">
        <f>IF(AW190,LOOKUP(AW190,{1;2;3;4;5;6;7;8;9;10;11;12;13;14;15;16;17;18;19;20;21},{60;50;42;36;32;30;28;26;24;22;20;18;16;14;12;10;8;6;4;2;0}),0)</f>
        <v>0</v>
      </c>
      <c r="AY190" s="257"/>
      <c r="AZ190" s="258">
        <f>IF(AY190,LOOKUP(AY190,{1;2;3;4;5;6;7;8;9;10;11;12;13;14;15;16;17;18;19;20;21},{60;50;42;36;32;30;28;26;24;22;20;18;16;14;12;10;8;6;4;2;0}),0)</f>
        <v>0</v>
      </c>
      <c r="BA190" s="257"/>
      <c r="BB190" s="258">
        <f>IF(BA190,LOOKUP(BA190,{1;2;3;4;5;6;7;8;9;10;11;12;13;14;15;16;17;18;19;20;21},{60;50;42;36;32;30;28;26;24;22;20;18;16;14;12;10;8;6;4;2;0}),0)</f>
        <v>0</v>
      </c>
      <c r="BC190" s="109">
        <f t="shared" si="32"/>
        <v>0</v>
      </c>
    </row>
    <row r="191" spans="1:55" s="108" customFormat="1" ht="17" customHeight="1" x14ac:dyDescent="0.2">
      <c r="A191" s="315">
        <f t="shared" si="35"/>
        <v>120</v>
      </c>
      <c r="B191" s="316">
        <v>3045070</v>
      </c>
      <c r="C191" s="303" t="s">
        <v>652</v>
      </c>
      <c r="D191" s="317" t="s">
        <v>653</v>
      </c>
      <c r="E191" s="317" t="str">
        <f t="shared" si="36"/>
        <v>CaseyWRIGHT</v>
      </c>
      <c r="F191" s="318">
        <v>2017</v>
      </c>
      <c r="G191" s="319"/>
      <c r="H191" s="320" t="str">
        <f>IF(ISBLANK(G191),"",IF(G191&gt;1995.9,"U23","SR"))</f>
        <v/>
      </c>
      <c r="I191" s="304">
        <f t="shared" si="37"/>
        <v>0</v>
      </c>
      <c r="J191" s="305">
        <f t="shared" si="38"/>
        <v>0</v>
      </c>
      <c r="K191" s="306">
        <f t="shared" si="39"/>
        <v>0</v>
      </c>
      <c r="L191" s="319"/>
      <c r="M191" s="311"/>
      <c r="N191" s="309">
        <f>IF(M191,LOOKUP(M191,{1;2;3;4;5;6;7;8;9;10;11;12;13;14;15;16;17;18;19;20;21},{30;25;21;18;16;15;14;13;12;11;10;9;8;7;6;5;4;3;2;1;0}),0)</f>
        <v>0</v>
      </c>
      <c r="O191" s="311"/>
      <c r="P191" s="310">
        <f>IF(O191,LOOKUP(O191,{1;2;3;4;5;6;7;8;9;10;11;12;13;14;15;16;17;18;19;20;21},{30;25;21;18;16;15;14;13;12;11;10;9;8;7;6;5;4;3;2;1;0}),0)</f>
        <v>0</v>
      </c>
      <c r="Q191" s="311"/>
      <c r="R191" s="309">
        <f>IF(Q191,LOOKUP(Q191,{1;2;3;4;5;6;7;8;9;10;11;12;13;14;15;16;17;18;19;20;21},{30;25;21;18;16;15;14;13;12;11;10;9;8;7;6;5;4;3;2;1;0}),0)</f>
        <v>0</v>
      </c>
      <c r="S191" s="311"/>
      <c r="T191" s="310">
        <f>IF(S191,LOOKUP(S191,{1;2;3;4;5;6;7;8;9;10;11;12;13;14;15;16;17;18;19;20;21},{30;25;21;18;16;15;14;13;12;11;10;9;8;7;6;5;4;3;2;1;0}),0)</f>
        <v>0</v>
      </c>
      <c r="U191" s="311"/>
      <c r="V191" s="312">
        <f>IF(U191,LOOKUP(U191,{1;2;3;4;5;6;7;8;9;10;11;12;13;14;15;16;17;18;19;20;21},{60;50;42;36;32;30;28;26;24;22;20;18;16;14;12;10;8;6;4;2;0}),0)</f>
        <v>0</v>
      </c>
      <c r="W191" s="311"/>
      <c r="X191" s="309">
        <f>IF(W191,LOOKUP(W191,{1;2;3;4;5;6;7;8;9;10;11;12;13;14;15;16;17;18;19;20;21},{60;50;42;36;32;30;28;26;24;22;20;18;16;14;12;10;8;6;4;2;0}),0)</f>
        <v>0</v>
      </c>
      <c r="Y191" s="311"/>
      <c r="Z191" s="312">
        <f>IF(Y191,LOOKUP(Y191,{1;2;3;4;5;6;7;8;9;10;11;12;13;14;15;16;17;18;19;20;21},{60;50;42;36;32;30;28;26;24;22;20;18;16;14;12;10;8;6;4;2;0}),0)</f>
        <v>0</v>
      </c>
      <c r="AA191" s="311"/>
      <c r="AB191" s="309">
        <f>IF(AA191,LOOKUP(AA191,{1;2;3;4;5;6;7;8;9;10;11;12;13;14;15;16;17;18;19;20;21},{60;50;42;36;32;30;28;26;24;22;20;18;16;14;12;10;8;6;4;2;0}),0)</f>
        <v>0</v>
      </c>
      <c r="AC191" s="311"/>
      <c r="AD191" s="309">
        <f>IF(AC191,LOOKUP(AC191,{1;2;3;4;5;6;7;8;9;10;11;12;13;14;15;16;17;18;19;20;21},{30;25;21;18;16;15;14;13;12;11;10;9;8;7;6;5;4;3;2;1;0}),0)</f>
        <v>0</v>
      </c>
      <c r="AE191" s="311"/>
      <c r="AF191" s="310">
        <f>IF(AE191,LOOKUP(AE191,{1;2;3;4;5;6;7;8;9;10;11;12;13;14;15;16;17;18;19;20;21},{30;25;21;18;16;15;14;13;12;11;10;9;8;7;6;5;4;3;2;1;0}),0)</f>
        <v>0</v>
      </c>
      <c r="AG191" s="311"/>
      <c r="AH191" s="309">
        <f>IF(AG191,LOOKUP(AG191,{1;2;3;4;5;6;7;8;9;10;11;12;13;14;15;16;17;18;19;20;21},{30;25;21;18;16;15;14;13;12;11;10;9;8;7;6;5;4;3;2;1;0}),0)</f>
        <v>0</v>
      </c>
      <c r="AI191" s="311"/>
      <c r="AJ191" s="310">
        <f>IF(AI191,LOOKUP(AI191,{1;2;3;4;5;6;7;8;9;10;11;12;13;14;15;16;17;18;19;20;21},{30;25;21;18;16;15;14;13;12;11;10;9;8;7;6;5;4;3;2;1;0}),0)</f>
        <v>0</v>
      </c>
      <c r="AK191" s="311"/>
      <c r="AL191" s="310">
        <f>IF(AK191,LOOKUP(AK191,{1;2;3;4;5;6;7;8;9;10;11;12;13;14;15;16;17;18;19;20;21},{15;12.5;10.5;9;8;7.5;7;6.5;6;5.5;5;4.5;4;3.5;3;2.5;2;1.5;1;0.5;0}),0)</f>
        <v>0</v>
      </c>
      <c r="AM191" s="311"/>
      <c r="AN191" s="313">
        <f>IF(AM191,LOOKUP(AM191,{1;2;3;4;5;6;7;8;9;10;11;12;13;14;15;16;17;18;19;20;21},{15;12.5;10.5;9;8;7.5;7;6.5;6;5.5;5;4.5;4;3.5;3;2.5;2;1.5;1;0.5;0}),0)</f>
        <v>0</v>
      </c>
      <c r="AO191" s="311"/>
      <c r="AP191" s="309">
        <f>IF(AO191,LOOKUP(AO191,{1;2;3;4;5;6;7;8;9;10;11;12;13;14;15;16;17;18;19;20;21},{30;25;21;18;16;15;14;13;12;11;10;9;8;7;6;5;4;3;2;1;0}),0)</f>
        <v>0</v>
      </c>
      <c r="AQ191" s="311"/>
      <c r="AR191" s="310">
        <f>IF(AQ191,LOOKUP(AQ191,{1;2;3;4;5;6;7;8;9;10;11;12;13;14;15;16;17;18;19;20;21},{30;25;21;18;16;15;14;13;12;11;10;9;8;7;6;5;4;3;2;1;0}),0)</f>
        <v>0</v>
      </c>
      <c r="AS191" s="311"/>
      <c r="AT191" s="310">
        <f>IF(AS191,LOOKUP(AS191,{1;2;3;4;5;6;7;8;9;10;11;12;13;14;15;16;17;18;19;20;21},{30;25;21;18;16;15;14;13;12;11;10;9;8;7;6;5;4;3;2;1;0}),0)</f>
        <v>0</v>
      </c>
      <c r="AU191" s="311"/>
      <c r="AV191" s="310">
        <f>IF(AU191,LOOKUP(AU191,{1;2;3;4;5;6;7;8;9;10;11;12;13;14;15;16;17;18;19;20;21},{30;25;21;18;16;15;14;13;12;11;10;9;8;7;6;5;4;3;2;1;0}),0)</f>
        <v>0</v>
      </c>
      <c r="AW191" s="311"/>
      <c r="AX191" s="314">
        <f>IF(AW191,LOOKUP(AW191,{1;2;3;4;5;6;7;8;9;10;11;12;13;14;15;16;17;18;19;20;21},{60;50;42;36;32;30;28;26;24;22;20;18;16;14;12;10;8;6;4;2;0}),0)</f>
        <v>0</v>
      </c>
      <c r="AY191" s="311"/>
      <c r="AZ191" s="312">
        <f>IF(AY191,LOOKUP(AY191,{1;2;3;4;5;6;7;8;9;10;11;12;13;14;15;16;17;18;19;20;21},{60;50;42;36;32;30;28;26;24;22;20;18;16;14;12;10;8;6;4;2;0}),0)</f>
        <v>0</v>
      </c>
      <c r="BA191" s="311"/>
      <c r="BB191" s="312">
        <f>IF(BA191,LOOKUP(BA191,{1;2;3;4;5;6;7;8;9;10;11;12;13;14;15;16;17;18;19;20;21},{60;50;42;36;32;30;28;26;24;22;20;18;16;14;12;10;8;6;4;2;0}),0)</f>
        <v>0</v>
      </c>
      <c r="BC191" s="109">
        <f t="shared" ref="BC191" si="41">BB191+AB191+Z191+X191+V191</f>
        <v>0</v>
      </c>
    </row>
    <row r="192" spans="1:55" s="108" customFormat="1" ht="17" customHeight="1" thickBot="1" x14ac:dyDescent="0.25">
      <c r="A192" s="283">
        <f t="shared" si="35"/>
        <v>120</v>
      </c>
      <c r="B192" s="284">
        <v>3535682</v>
      </c>
      <c r="C192" s="234" t="s">
        <v>384</v>
      </c>
      <c r="D192" s="285" t="s">
        <v>654</v>
      </c>
      <c r="E192" s="286" t="str">
        <f t="shared" si="36"/>
        <v>LydiaYOUKEY</v>
      </c>
      <c r="F192" s="282">
        <v>2017</v>
      </c>
      <c r="G192" s="287">
        <v>1999</v>
      </c>
      <c r="H192" s="288" t="str">
        <f>IF(ISBLANK(G192),"",IF(G192&gt;1995.9,"U23","SR"))</f>
        <v>U23</v>
      </c>
      <c r="I192" s="235">
        <f t="shared" si="37"/>
        <v>0</v>
      </c>
      <c r="J192" s="236">
        <f t="shared" si="38"/>
        <v>0</v>
      </c>
      <c r="K192" s="237">
        <f t="shared" si="39"/>
        <v>0</v>
      </c>
      <c r="L192" s="287"/>
      <c r="M192" s="242"/>
      <c r="N192" s="240">
        <f>IF(M192,LOOKUP(M192,{1;2;3;4;5;6;7;8;9;10;11;12;13;14;15;16;17;18;19;20;21},{30;25;21;18;16;15;14;13;12;11;10;9;8;7;6;5;4;3;2;1;0}),0)</f>
        <v>0</v>
      </c>
      <c r="O192" s="242"/>
      <c r="P192" s="241">
        <f>IF(O192,LOOKUP(O192,{1;2;3;4;5;6;7;8;9;10;11;12;13;14;15;16;17;18;19;20;21},{30;25;21;18;16;15;14;13;12;11;10;9;8;7;6;5;4;3;2;1;0}),0)</f>
        <v>0</v>
      </c>
      <c r="Q192" s="242"/>
      <c r="R192" s="240">
        <f>IF(Q192,LOOKUP(Q192,{1;2;3;4;5;6;7;8;9;10;11;12;13;14;15;16;17;18;19;20;21},{30;25;21;18;16;15;14;13;12;11;10;9;8;7;6;5;4;3;2;1;0}),0)</f>
        <v>0</v>
      </c>
      <c r="S192" s="242"/>
      <c r="T192" s="241">
        <f>IF(S192,LOOKUP(S192,{1;2;3;4;5;6;7;8;9;10;11;12;13;14;15;16;17;18;19;20;21},{30;25;21;18;16;15;14;13;12;11;10;9;8;7;6;5;4;3;2;1;0}),0)</f>
        <v>0</v>
      </c>
      <c r="U192" s="242"/>
      <c r="V192" s="243">
        <f>IF(U192,LOOKUP(U192,{1;2;3;4;5;6;7;8;9;10;11;12;13;14;15;16;17;18;19;20;21},{60;50;42;36;32;30;28;26;24;22;20;18;16;14;12;10;8;6;4;2;0}),0)</f>
        <v>0</v>
      </c>
      <c r="W192" s="242"/>
      <c r="X192" s="240">
        <f>IF(W192,LOOKUP(W192,{1;2;3;4;5;6;7;8;9;10;11;12;13;14;15;16;17;18;19;20;21},{60;50;42;36;32;30;28;26;24;22;20;18;16;14;12;10;8;6;4;2;0}),0)</f>
        <v>0</v>
      </c>
      <c r="Y192" s="242"/>
      <c r="Z192" s="243">
        <f>IF(Y192,LOOKUP(Y192,{1;2;3;4;5;6;7;8;9;10;11;12;13;14;15;16;17;18;19;20;21},{60;50;42;36;32;30;28;26;24;22;20;18;16;14;12;10;8;6;4;2;0}),0)</f>
        <v>0</v>
      </c>
      <c r="AA192" s="242"/>
      <c r="AB192" s="289">
        <f>IF(AA192,LOOKUP(AA192,{1;2;3;4;5;6;7;8;9;10;11;12;13;14;15;16;17;18;19;20;21},{60;50;42;36;32;30;28;26;24;22;20;18;16;14;12;10;8;6;4;2;0}),0)</f>
        <v>0</v>
      </c>
      <c r="AC192" s="242"/>
      <c r="AD192" s="240">
        <f>IF(AC192,LOOKUP(AC192,{1;2;3;4;5;6;7;8;9;10;11;12;13;14;15;16;17;18;19;20;21},{30;25;21;18;16;15;14;13;12;11;10;9;8;7;6;5;4;3;2;1;0}),0)</f>
        <v>0</v>
      </c>
      <c r="AE192" s="242"/>
      <c r="AF192" s="241">
        <f>IF(AE192,LOOKUP(AE192,{1;2;3;4;5;6;7;8;9;10;11;12;13;14;15;16;17;18;19;20;21},{30;25;21;18;16;15;14;13;12;11;10;9;8;7;6;5;4;3;2;1;0}),0)</f>
        <v>0</v>
      </c>
      <c r="AG192" s="242"/>
      <c r="AH192" s="240">
        <f>IF(AG192,LOOKUP(AG192,{1;2;3;4;5;6;7;8;9;10;11;12;13;14;15;16;17;18;19;20;21},{30;25;21;18;16;15;14;13;12;11;10;9;8;7;6;5;4;3;2;1;0}),0)</f>
        <v>0</v>
      </c>
      <c r="AI192" s="242"/>
      <c r="AJ192" s="241">
        <f>IF(AI192,LOOKUP(AI192,{1;2;3;4;5;6;7;8;9;10;11;12;13;14;15;16;17;18;19;20;21},{30;25;21;18;16;15;14;13;12;11;10;9;8;7;6;5;4;3;2;1;0}),0)</f>
        <v>0</v>
      </c>
      <c r="AK192" s="242"/>
      <c r="AL192" s="241">
        <f>IF(AK192,LOOKUP(AK192,{1;2;3;4;5;6;7;8;9;10;11;12;13;14;15;16;17;18;19;20;21},{15;12.5;10.5;9;8;7.5;7;6.5;6;5.5;5;4.5;4;3.5;3;2.5;2;1.5;1;0.5;0}),0)</f>
        <v>0</v>
      </c>
      <c r="AM192" s="242"/>
      <c r="AN192" s="244">
        <f>IF(AM192,LOOKUP(AM192,{1;2;3;4;5;6;7;8;9;10;11;12;13;14;15;16;17;18;19;20;21},{15;12.5;10.5;9;8;7.5;7;6.5;6;5.5;5;4.5;4;3.5;3;2.5;2;1.5;1;0.5;0}),0)</f>
        <v>0</v>
      </c>
      <c r="AO192" s="242"/>
      <c r="AP192" s="240">
        <f>IF(AO192,LOOKUP(AO192,{1;2;3;4;5;6;7;8;9;10;11;12;13;14;15;16;17;18;19;20;21},{30;25;21;18;16;15;14;13;12;11;10;9;8;7;6;5;4;3;2;1;0}),0)</f>
        <v>0</v>
      </c>
      <c r="AQ192" s="242"/>
      <c r="AR192" s="241">
        <f>IF(AQ192,LOOKUP(AQ192,{1;2;3;4;5;6;7;8;9;10;11;12;13;14;15;16;17;18;19;20;21},{30;25;21;18;16;15;14;13;12;11;10;9;8;7;6;5;4;3;2;1;0}),0)</f>
        <v>0</v>
      </c>
      <c r="AS192" s="242"/>
      <c r="AT192" s="241">
        <f>IF(AS192,LOOKUP(AS192,{1;2;3;4;5;6;7;8;9;10;11;12;13;14;15;16;17;18;19;20;21},{30;25;21;18;16;15;14;13;12;11;10;9;8;7;6;5;4;3;2;1;0}),0)</f>
        <v>0</v>
      </c>
      <c r="AU192" s="242"/>
      <c r="AV192" s="241">
        <f>IF(AU192,LOOKUP(AU192,{1;2;3;4;5;6;7;8;9;10;11;12;13;14;15;16;17;18;19;20;21},{30;25;21;18;16;15;14;13;12;11;10;9;8;7;6;5;4;3;2;1;0}),0)</f>
        <v>0</v>
      </c>
      <c r="AW192" s="242"/>
      <c r="AX192" s="245">
        <f>IF(AW192,LOOKUP(AW192,{1;2;3;4;5;6;7;8;9;10;11;12;13;14;15;16;17;18;19;20;21},{60;50;42;36;32;30;28;26;24;22;20;18;16;14;12;10;8;6;4;2;0}),0)</f>
        <v>0</v>
      </c>
      <c r="AY192" s="242"/>
      <c r="AZ192" s="243">
        <f>IF(AY192,LOOKUP(AY192,{1;2;3;4;5;6;7;8;9;10;11;12;13;14;15;16;17;18;19;20;21},{60;50;42;36;32;30;28;26;24;22;20;18;16;14;12;10;8;6;4;2;0}),0)</f>
        <v>0</v>
      </c>
      <c r="BA192" s="242"/>
      <c r="BB192" s="243">
        <f>IF(BA192,LOOKUP(BA192,{1;2;3;4;5;6;7;8;9;10;11;12;13;14;15;16;17;18;19;20;21},{60;50;42;36;32;30;28;26;24;22;20;18;16;14;12;10;8;6;4;2;0}),0)</f>
        <v>0</v>
      </c>
      <c r="BC192" s="109">
        <f t="shared" ref="BC192" si="42">BB192+AB192+Z192+X192+V192</f>
        <v>0</v>
      </c>
    </row>
    <row r="193" spans="13:55" s="108" customFormat="1" ht="15.5" customHeight="1" x14ac:dyDescent="0.2">
      <c r="M193" s="149">
        <f>COUNTA(M6:M177)</f>
        <v>20</v>
      </c>
      <c r="O193" s="149">
        <f>COUNTA(O6:O178)</f>
        <v>20</v>
      </c>
      <c r="Q193" s="149">
        <f>COUNTA(Q6:Q181)</f>
        <v>20</v>
      </c>
      <c r="S193" s="149">
        <f>COUNTA(S6:S185)</f>
        <v>20</v>
      </c>
      <c r="U193" s="149">
        <f>COUNTA(U6:U151)</f>
        <v>20</v>
      </c>
      <c r="W193" s="149">
        <f>COUNTA(W6:W187)</f>
        <v>20</v>
      </c>
      <c r="Y193" s="149">
        <f>COUNTA(Y6:Y188)</f>
        <v>20</v>
      </c>
      <c r="AA193" s="149">
        <f>COUNTA(AA6:AA190)</f>
        <v>20</v>
      </c>
      <c r="AC193" s="149">
        <f>COUNTA(AC6:AC151)</f>
        <v>20</v>
      </c>
      <c r="AE193" s="149">
        <f>COUNTA(AE6:AE190)</f>
        <v>20</v>
      </c>
      <c r="AG193" s="149">
        <f>COUNTA(AG6:AG190)</f>
        <v>20</v>
      </c>
      <c r="AI193" s="149">
        <f>COUNTA(AI6:AI190)</f>
        <v>20</v>
      </c>
      <c r="AK193" s="149">
        <f>COUNTA(AK6:AK190)</f>
        <v>20</v>
      </c>
      <c r="AM193" s="149">
        <f>COUNTA(AM6:AM190)</f>
        <v>20</v>
      </c>
      <c r="AO193" s="149">
        <f>COUNTA(AO6:AO190)</f>
        <v>10</v>
      </c>
      <c r="AQ193" s="150">
        <f>COUNTA(AQ6:AQ190)</f>
        <v>20</v>
      </c>
      <c r="AS193" s="150">
        <f>COUNTA(AS6:AS190)</f>
        <v>20</v>
      </c>
      <c r="AU193" s="150">
        <f>COUNTA(AU6:AU190)</f>
        <v>20</v>
      </c>
      <c r="AW193" s="150">
        <f>COUNTA(AW6:AW190)</f>
        <v>20</v>
      </c>
      <c r="AY193" s="150">
        <f>COUNTA(AY6:AY191)</f>
        <v>20</v>
      </c>
      <c r="BA193" s="150">
        <f>COUNTA(BA6:BA192)</f>
        <v>20</v>
      </c>
      <c r="BC193" s="109"/>
    </row>
    <row r="194" spans="13:55" s="108" customFormat="1" ht="15" customHeight="1" x14ac:dyDescent="0.2">
      <c r="M194" s="108">
        <f>SUM(M6:M190)</f>
        <v>210</v>
      </c>
      <c r="O194" s="108">
        <f>SUM(O6:O190)</f>
        <v>210</v>
      </c>
      <c r="Q194" s="108">
        <f>SUM(Q6:Q190)</f>
        <v>210</v>
      </c>
      <c r="S194" s="108">
        <f>SUM(S6:S190)</f>
        <v>210</v>
      </c>
      <c r="U194" s="108">
        <f>SUM(U6:U190)</f>
        <v>210</v>
      </c>
      <c r="W194" s="108">
        <f>SUM(W6:W190)</f>
        <v>210</v>
      </c>
      <c r="Y194" s="108">
        <f>SUM(Y6:Y190)</f>
        <v>209</v>
      </c>
      <c r="AA194" s="108">
        <f>SUM(AA6:AA190)</f>
        <v>210</v>
      </c>
      <c r="AC194" s="108">
        <f>SUM(AC6:AC190)</f>
        <v>210</v>
      </c>
      <c r="AE194" s="108">
        <f>SUM(AE6:AE190)</f>
        <v>210</v>
      </c>
      <c r="AG194" s="151">
        <f>SUM(AG6:AG190)</f>
        <v>210</v>
      </c>
      <c r="AI194" s="151">
        <f>SUM(AI6:AI190)</f>
        <v>210</v>
      </c>
      <c r="AK194" s="151">
        <f>SUM(AK6:AK190)</f>
        <v>210</v>
      </c>
      <c r="AM194" s="151">
        <f>SUM(AM6:AM190)</f>
        <v>210</v>
      </c>
      <c r="AO194" s="151">
        <f>SUM(AO6:AO190)</f>
        <v>55</v>
      </c>
      <c r="AQ194" s="151">
        <f>SUM(AQ6:AQ190)</f>
        <v>210</v>
      </c>
      <c r="AS194" s="151">
        <f>SUM(AS6:AS190)</f>
        <v>210</v>
      </c>
      <c r="AU194" s="151">
        <f>SUM(AU6:AU190)</f>
        <v>210</v>
      </c>
      <c r="AW194" s="151">
        <f>SUM(AW6:AW190)</f>
        <v>210</v>
      </c>
      <c r="AY194" s="151">
        <f>SUM(AY6:AY190)</f>
        <v>210</v>
      </c>
      <c r="BA194" s="151">
        <f>SUM(BA6:BA190)</f>
        <v>210</v>
      </c>
      <c r="BC194" s="109"/>
    </row>
    <row r="211" spans="11:55" s="108" customFormat="1" ht="15" customHeight="1" x14ac:dyDescent="0.2">
      <c r="K211" s="152"/>
      <c r="BC211" s="109"/>
    </row>
    <row r="212" spans="11:55" s="108" customFormat="1" ht="15" customHeight="1" x14ac:dyDescent="0.2">
      <c r="K212" s="152"/>
      <c r="BC212" s="109"/>
    </row>
    <row r="213" spans="11:55" s="108" customFormat="1" ht="15" customHeight="1" x14ac:dyDescent="0.2">
      <c r="K213" s="152"/>
      <c r="BC213" s="109"/>
    </row>
  </sheetData>
  <sortState ref="A6:BB192">
    <sortCondition descending="1" ref="I6:I192"/>
  </sortState>
  <mergeCells count="42">
    <mergeCell ref="AC3:AD3"/>
    <mergeCell ref="Q4:R4"/>
    <mergeCell ref="S3:T3"/>
    <mergeCell ref="U3:V3"/>
    <mergeCell ref="W3:X3"/>
    <mergeCell ref="AC4:AD4"/>
    <mergeCell ref="O4:P4"/>
    <mergeCell ref="AA3:AB3"/>
    <mergeCell ref="M3:N3"/>
    <mergeCell ref="O3:P3"/>
    <mergeCell ref="Y4:Z4"/>
    <mergeCell ref="S4:T4"/>
    <mergeCell ref="Y3:Z3"/>
    <mergeCell ref="M4:N4"/>
    <mergeCell ref="U4:V4"/>
    <mergeCell ref="W4:X4"/>
    <mergeCell ref="Q3:R3"/>
    <mergeCell ref="AA4:AB4"/>
    <mergeCell ref="AU3:AV3"/>
    <mergeCell ref="AI4:AJ4"/>
    <mergeCell ref="AO3:AP3"/>
    <mergeCell ref="AQ4:AR4"/>
    <mergeCell ref="AK4:AL4"/>
    <mergeCell ref="AS4:AT4"/>
    <mergeCell ref="AM4:AN4"/>
    <mergeCell ref="AI3:AJ3"/>
    <mergeCell ref="AE3:AF3"/>
    <mergeCell ref="AG3:AH3"/>
    <mergeCell ref="BA3:BB3"/>
    <mergeCell ref="AO4:AP4"/>
    <mergeCell ref="AQ3:AR3"/>
    <mergeCell ref="AE4:AF4"/>
    <mergeCell ref="AK3:AL3"/>
    <mergeCell ref="BA4:BB4"/>
    <mergeCell ref="AY4:AZ4"/>
    <mergeCell ref="AY3:AZ3"/>
    <mergeCell ref="AW4:AX4"/>
    <mergeCell ref="AW3:AX3"/>
    <mergeCell ref="AM3:AN3"/>
    <mergeCell ref="AS3:AT3"/>
    <mergeCell ref="AG4:AH4"/>
    <mergeCell ref="AU4:AV4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0"/>
  <sheetViews>
    <sheetView showGridLines="0" workbookViewId="0"/>
  </sheetViews>
  <sheetFormatPr baseColWidth="10" defaultColWidth="8.83203125" defaultRowHeight="15" customHeight="1" x14ac:dyDescent="0.2"/>
  <cols>
    <col min="1" max="1" width="11.33203125" style="153" customWidth="1"/>
    <col min="2" max="2" width="8.83203125" style="153" customWidth="1"/>
    <col min="3" max="3" width="22" style="153" customWidth="1"/>
    <col min="4" max="4" width="10.6640625" style="153" customWidth="1"/>
    <col min="5" max="6" width="8.83203125" style="153" hidden="1" customWidth="1"/>
    <col min="7" max="8" width="9.1640625" style="153" customWidth="1"/>
    <col min="9" max="10" width="16.1640625" style="153" customWidth="1"/>
    <col min="11" max="11" width="3" style="153" customWidth="1"/>
    <col min="12" max="28" width="11.1640625" style="153" customWidth="1"/>
    <col min="29" max="29" width="3" style="153" customWidth="1"/>
    <col min="30" max="30" width="8.83203125" style="153" customWidth="1"/>
    <col min="31" max="256" width="8.83203125" customWidth="1"/>
  </cols>
  <sheetData>
    <row r="1" spans="1:30" ht="19" customHeight="1" x14ac:dyDescent="0.25">
      <c r="A1" s="2" t="s">
        <v>655</v>
      </c>
      <c r="B1" s="114"/>
      <c r="C1" s="4"/>
      <c r="D1" s="4"/>
      <c r="E1" s="4"/>
      <c r="F1" s="4"/>
      <c r="G1" s="3"/>
      <c r="H1" s="3"/>
      <c r="I1" s="4"/>
      <c r="J1" s="3"/>
      <c r="K1" s="3"/>
      <c r="L1" s="3"/>
      <c r="M1" s="3"/>
      <c r="N1" s="3"/>
      <c r="O1" s="3"/>
      <c r="P1" s="3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3"/>
    </row>
    <row r="2" spans="1:30" ht="16" customHeight="1" x14ac:dyDescent="0.2">
      <c r="A2" s="3"/>
      <c r="B2" s="3"/>
      <c r="C2" s="4"/>
      <c r="D2" s="4"/>
      <c r="E2" s="4"/>
      <c r="F2" s="4"/>
      <c r="G2" s="3"/>
      <c r="H2" s="3"/>
      <c r="I2" s="9"/>
      <c r="J2" s="8"/>
      <c r="K2" s="3"/>
      <c r="L2" s="8"/>
      <c r="M2" s="8"/>
      <c r="N2" s="8"/>
      <c r="O2" s="8"/>
      <c r="P2" s="8"/>
      <c r="Q2" s="9"/>
      <c r="R2" s="10"/>
      <c r="S2" s="10"/>
      <c r="T2" s="10"/>
      <c r="U2" s="10"/>
      <c r="V2" s="10"/>
      <c r="W2" s="10"/>
      <c r="X2" s="10"/>
      <c r="Y2" s="10"/>
      <c r="Z2" s="10"/>
      <c r="AA2" s="10"/>
      <c r="AB2" s="6"/>
      <c r="AC2" s="6"/>
      <c r="AD2" s="3"/>
    </row>
    <row r="3" spans="1:30" ht="16" customHeight="1" x14ac:dyDescent="0.2">
      <c r="A3" s="3"/>
      <c r="B3" s="11"/>
      <c r="C3" s="11"/>
      <c r="D3" s="11"/>
      <c r="E3" s="11"/>
      <c r="F3" s="4"/>
      <c r="G3" s="6"/>
      <c r="H3" s="141"/>
      <c r="I3" s="358" t="s">
        <v>3</v>
      </c>
      <c r="J3" s="365" t="s">
        <v>4</v>
      </c>
      <c r="K3" s="17"/>
      <c r="L3" s="337" t="s">
        <v>5</v>
      </c>
      <c r="M3" s="338"/>
      <c r="N3" s="329" t="s">
        <v>6</v>
      </c>
      <c r="O3" s="330"/>
      <c r="P3" s="337" t="s">
        <v>7</v>
      </c>
      <c r="Q3" s="338"/>
      <c r="R3" s="325" t="s">
        <v>8</v>
      </c>
      <c r="S3" s="326"/>
      <c r="T3" s="325" t="s">
        <v>9</v>
      </c>
      <c r="U3" s="326"/>
      <c r="V3" s="375" t="s">
        <v>10</v>
      </c>
      <c r="W3" s="376"/>
      <c r="X3" s="343" t="s">
        <v>11</v>
      </c>
      <c r="Y3" s="344"/>
      <c r="Z3" s="375" t="s">
        <v>12</v>
      </c>
      <c r="AA3" s="377"/>
      <c r="AB3" s="154"/>
      <c r="AC3" s="3"/>
      <c r="AD3" s="3"/>
    </row>
    <row r="4" spans="1:30" ht="15" customHeight="1" x14ac:dyDescent="0.2">
      <c r="A4" s="3"/>
      <c r="B4" s="11"/>
      <c r="C4" s="11"/>
      <c r="D4" s="11"/>
      <c r="E4" s="11"/>
      <c r="F4" s="11"/>
      <c r="G4" s="12"/>
      <c r="H4" s="13"/>
      <c r="I4" s="359"/>
      <c r="J4" s="366"/>
      <c r="K4" s="17"/>
      <c r="L4" s="371" t="s">
        <v>656</v>
      </c>
      <c r="M4" s="372"/>
      <c r="N4" s="367" t="s">
        <v>26</v>
      </c>
      <c r="O4" s="368"/>
      <c r="P4" s="371" t="s">
        <v>657</v>
      </c>
      <c r="Q4" s="372"/>
      <c r="R4" s="367" t="s">
        <v>28</v>
      </c>
      <c r="S4" s="368"/>
      <c r="T4" s="335" t="s">
        <v>29</v>
      </c>
      <c r="U4" s="336"/>
      <c r="V4" s="155" t="s">
        <v>658</v>
      </c>
      <c r="W4" s="156" t="s">
        <v>659</v>
      </c>
      <c r="X4" s="363" t="s">
        <v>344</v>
      </c>
      <c r="Y4" s="364"/>
      <c r="Z4" s="155" t="s">
        <v>660</v>
      </c>
      <c r="AA4" s="156" t="s">
        <v>659</v>
      </c>
      <c r="AB4" s="18"/>
      <c r="AC4" s="3"/>
      <c r="AD4" s="3"/>
    </row>
    <row r="5" spans="1:30" ht="16" customHeight="1" x14ac:dyDescent="0.2">
      <c r="A5" s="8"/>
      <c r="B5" s="19"/>
      <c r="C5" s="19"/>
      <c r="D5" s="19"/>
      <c r="E5" s="19"/>
      <c r="F5" s="19"/>
      <c r="G5" s="20"/>
      <c r="H5" s="21"/>
      <c r="I5" s="157" t="s">
        <v>661</v>
      </c>
      <c r="J5" s="158" t="s">
        <v>661</v>
      </c>
      <c r="K5" s="17"/>
      <c r="L5" s="373"/>
      <c r="M5" s="374"/>
      <c r="N5" s="369"/>
      <c r="O5" s="370"/>
      <c r="P5" s="373"/>
      <c r="Q5" s="374"/>
      <c r="R5" s="369"/>
      <c r="S5" s="370"/>
      <c r="T5" s="360" t="s">
        <v>662</v>
      </c>
      <c r="U5" s="361"/>
      <c r="V5" s="361"/>
      <c r="W5" s="361"/>
      <c r="X5" s="361"/>
      <c r="Y5" s="361"/>
      <c r="Z5" s="361"/>
      <c r="AA5" s="362"/>
      <c r="AB5" s="25"/>
      <c r="AC5" s="3"/>
      <c r="AD5" s="3"/>
    </row>
    <row r="6" spans="1:30" ht="13" customHeight="1" x14ac:dyDescent="0.2">
      <c r="A6" s="26" t="s">
        <v>43</v>
      </c>
      <c r="B6" s="26" t="s">
        <v>44</v>
      </c>
      <c r="C6" s="26" t="s">
        <v>45</v>
      </c>
      <c r="D6" s="26" t="s">
        <v>663</v>
      </c>
      <c r="E6" s="29"/>
      <c r="F6" s="30"/>
      <c r="G6" s="159" t="s">
        <v>46</v>
      </c>
      <c r="H6" s="160" t="s">
        <v>47</v>
      </c>
      <c r="I6" s="32" t="s">
        <v>48</v>
      </c>
      <c r="J6" s="33" t="s">
        <v>48</v>
      </c>
      <c r="K6" s="17"/>
      <c r="L6" s="32" t="s">
        <v>49</v>
      </c>
      <c r="M6" s="33" t="s">
        <v>50</v>
      </c>
      <c r="N6" s="32" t="s">
        <v>49</v>
      </c>
      <c r="O6" s="33" t="s">
        <v>50</v>
      </c>
      <c r="P6" s="32" t="s">
        <v>49</v>
      </c>
      <c r="Q6" s="33" t="s">
        <v>50</v>
      </c>
      <c r="R6" s="32" t="s">
        <v>49</v>
      </c>
      <c r="S6" s="33" t="s">
        <v>50</v>
      </c>
      <c r="T6" s="32" t="s">
        <v>49</v>
      </c>
      <c r="U6" s="33" t="s">
        <v>50</v>
      </c>
      <c r="V6" s="32" t="s">
        <v>49</v>
      </c>
      <c r="W6" s="33" t="s">
        <v>50</v>
      </c>
      <c r="X6" s="32" t="s">
        <v>49</v>
      </c>
      <c r="Y6" s="33" t="s">
        <v>50</v>
      </c>
      <c r="Z6" s="32" t="s">
        <v>49</v>
      </c>
      <c r="AA6" s="33" t="s">
        <v>50</v>
      </c>
      <c r="AB6" s="37"/>
      <c r="AC6" s="3"/>
      <c r="AD6" s="3"/>
    </row>
    <row r="7" spans="1:30" ht="16" customHeight="1" x14ac:dyDescent="0.2">
      <c r="A7" s="39">
        <v>3530532</v>
      </c>
      <c r="B7" s="40" t="s">
        <v>83</v>
      </c>
      <c r="C7" s="161" t="s">
        <v>84</v>
      </c>
      <c r="D7" s="41" t="s">
        <v>664</v>
      </c>
      <c r="E7" s="42" t="str">
        <f t="shared" ref="E7:E38" si="0">B7&amp;C7</f>
        <v>ScottPATTERSON</v>
      </c>
      <c r="F7" s="43">
        <v>2017</v>
      </c>
      <c r="G7" s="162"/>
      <c r="H7" s="163" t="str">
        <f t="shared" ref="H7:H38" si="1">IF(ISBLANK(G7),"",IF(G7&gt;1995.9,"U23","SR"))</f>
        <v/>
      </c>
      <c r="I7" s="164"/>
      <c r="J7" s="165"/>
      <c r="K7" s="17"/>
      <c r="L7" s="54"/>
      <c r="M7" s="49">
        <f>IF(L7,LOOKUP(L7,{1;2;3;4;5;6;7;8;9;10;11;12;13;14;15;16;17;18;19;20;21},{30;25;21;18;16;15;14;13;12;11;10;9;8;7;6;5;4;3;2;1;0}),0)</f>
        <v>0</v>
      </c>
      <c r="N7" s="48">
        <f>IF($D7="yes",VLOOKUP($E7,'SuperTour Men'!$E$6:$AB$189,11,FALSE),"")</f>
        <v>0</v>
      </c>
      <c r="O7" s="50">
        <f>IF(N7,LOOKUP(N7,{1;2;3;4;5;6;7;8;9;10;11;12;13;14;15;16;17;18;19;20;21},{30;25;21;18;16;15;14;13;12;11;10;9;8;7;6;5;4;3;2;1;0}),0)</f>
        <v>0</v>
      </c>
      <c r="P7" s="162"/>
      <c r="Q7" s="49">
        <f>IF(P7,LOOKUP(P7,{1;2;3;4;5;6;7;8;9;10;11;12;13;14;15;16;17;18;19;20;21},{30;25;21;18;16;15;14;13;12;11;10;9;8;7;6;5;4;3;2;1;0}),0)</f>
        <v>0</v>
      </c>
      <c r="R7" s="51">
        <f>IF($D7="yes",VLOOKUP($E7,'SuperTour Men'!$E$6:$AB$189,15,FALSE),"")</f>
        <v>0</v>
      </c>
      <c r="S7" s="50">
        <f>IF(R7,LOOKUP(R7,{1;2;3;4;5;6;7;8;9;10;11;12;13;14;15;16;17;18;19;20;21},{30;25;21;18;16;15;14;13;12;11;10;9;8;7;6;5;4;3;2;1;0}),0)</f>
        <v>0</v>
      </c>
      <c r="T7" s="51">
        <f>IF($D7="yes",VLOOKUP($E7,'SuperTour Men'!$E$6:$AB$189,17,FALSE),"")</f>
        <v>1</v>
      </c>
      <c r="U7" s="52">
        <f>IF(T7,LOOKUP(T7,{1;2;3;4;5;6;7;8;9;10;11;12;13;14;15;16;17;18;19;20;21},{45;35;26;18;16;15;14;13;12;11;10;9;8;7;6;5;4;3;2;1;0}),0)</f>
        <v>45</v>
      </c>
      <c r="V7" s="54"/>
      <c r="W7" s="55">
        <f>IF(V7,LOOKUP(V7,{1;2;3;4;5;6;7;8;9;10;11;12;13;14;15;16;17;18;19;20;21},{45;35;26;18;16;15;14;13;12;11;10;9;8;7;6;5;4;3;2;1;0}),0)</f>
        <v>0</v>
      </c>
      <c r="X7" s="51">
        <v>6</v>
      </c>
      <c r="Y7" s="52">
        <f>IF(X7,LOOKUP(X7,{1;2;3;4;5;6;7;8;9;10;11;12;13;14;15;16;17;18;19;20;21},{45;35;26;18;16;15;14;13;12;11;10;9;8;7;6;5;4;3;2;1;0}),0)</f>
        <v>15</v>
      </c>
      <c r="Z7" s="54"/>
      <c r="AA7" s="55">
        <f>IF(Z7,LOOKUP(Z7,{1;2;3;4;5;6;7;8;9;10;11;12;13;14;15;16;17;18;19;20;21},{45;35;26;18;16;15;14;13;12;11;10;9;8;7;6;5;4;3;2;1;0}),0)</f>
        <v>0</v>
      </c>
      <c r="AB7" s="56"/>
      <c r="AC7" s="3"/>
      <c r="AD7" s="3"/>
    </row>
    <row r="8" spans="1:30" ht="16" customHeight="1" x14ac:dyDescent="0.2">
      <c r="A8" s="58">
        <v>3530522</v>
      </c>
      <c r="B8" s="59" t="s">
        <v>63</v>
      </c>
      <c r="C8" s="166" t="s">
        <v>64</v>
      </c>
      <c r="D8" s="60" t="s">
        <v>664</v>
      </c>
      <c r="E8" s="61" t="str">
        <f t="shared" si="0"/>
        <v>TylerKORNFIELD</v>
      </c>
      <c r="F8" s="62">
        <v>2017</v>
      </c>
      <c r="G8" s="66"/>
      <c r="H8" s="76" t="str">
        <f t="shared" si="1"/>
        <v/>
      </c>
      <c r="I8" s="167"/>
      <c r="J8" s="168"/>
      <c r="K8" s="17"/>
      <c r="L8" s="72">
        <v>16</v>
      </c>
      <c r="M8" s="67">
        <f>IF(L8,LOOKUP(L8,{1;2;3;4;5;6;7;8;9;10;11;12;13;14;15;16;17;18;19;20;21},{30;25;21;18;16;15;14;13;12;11;10;9;8;7;6;5;4;3;2;1;0}),0)</f>
        <v>5</v>
      </c>
      <c r="N8" s="68">
        <f>IF($D8="yes",VLOOKUP($E8,'SuperTour Men'!$E$6:$AB$189,11,FALSE),"")</f>
        <v>0</v>
      </c>
      <c r="O8" s="69">
        <f>IF(N8,LOOKUP(N8,{1;2;3;4;5;6;7;8;9;10;11;12;13;14;15;16;17;18;19;20;21},{30;25;21;18;16;15;14;13;12;11;10;9;8;7;6;5;4;3;2;1;0}),0)</f>
        <v>0</v>
      </c>
      <c r="P8" s="68">
        <v>5</v>
      </c>
      <c r="Q8" s="67">
        <f>IF(P8,LOOKUP(P8,{1;2;3;4;5;6;7;8;9;10;11;12;13;14;15;16;17;18;19;20;21},{30;25;21;18;16;15;14;13;12;11;10;9;8;7;6;5;4;3;2;1;0}),0)</f>
        <v>16</v>
      </c>
      <c r="R8" s="72">
        <f>IF($D8="yes",VLOOKUP($E8,'SuperTour Men'!$E$6:$AB$189,15,FALSE),"")</f>
        <v>0</v>
      </c>
      <c r="S8" s="69">
        <f>IF(R8,LOOKUP(R8,{1;2;3;4;5;6;7;8;9;10;11;12;13;14;15;16;17;18;19;20;21},{30;25;21;18;16;15;14;13;12;11;10;9;8;7;6;5;4;3;2;1;0}),0)</f>
        <v>0</v>
      </c>
      <c r="T8" s="72">
        <v>13</v>
      </c>
      <c r="U8" s="71">
        <f>IF(T8,LOOKUP(T8,{1;2;3;4;5;6;7;8;9;10;11;12;13;14;15;16;17;18;19;20;21},{45;35;26;18;16;15;14;13;12;11;10;9;8;7;6;5;4;3;2;1;0}),0)</f>
        <v>8</v>
      </c>
      <c r="V8" s="72">
        <v>6</v>
      </c>
      <c r="W8" s="74">
        <f>IF(V8,LOOKUP(V8,{1;2;3;4;5;6;7;8;9;10;11;12;13;14;15;16;17;18;19;20;21},{45;35;26;18;16;15;14;13;12;11;10;9;8;7;6;5;4;3;2;1;0}),0)</f>
        <v>15</v>
      </c>
      <c r="X8" s="72">
        <f>IF($D8="yes",VLOOKUP($E8,'SuperTour Men'!$E$6:$AB$189,21,FALSE),"")</f>
        <v>1</v>
      </c>
      <c r="Y8" s="71">
        <f>IF(X8,LOOKUP(X8,{1;2;3;4;5;6;7;8;9;10;11;12;13;14;15;16;17;18;19;20;21},{45;35;26;18;16;15;14;13;12;11;10;9;8;7;6;5;4;3;2;1;0}),0)</f>
        <v>45</v>
      </c>
      <c r="Z8" s="72">
        <v>3</v>
      </c>
      <c r="AA8" s="74">
        <f>IF(Z8,LOOKUP(Z8,{1;2;3;4;5;6;7;8;9;10;11;12;13;14;15;16;17;18;19;20;21},{45;35;26;18;16;15;14;13;12;11;10;9;8;7;6;5;4;3;2;1;0}),0)</f>
        <v>26</v>
      </c>
      <c r="AB8" s="56"/>
      <c r="AC8" s="3"/>
      <c r="AD8" s="3"/>
    </row>
    <row r="9" spans="1:30" ht="16" customHeight="1" x14ac:dyDescent="0.2">
      <c r="A9" s="58">
        <v>3530489</v>
      </c>
      <c r="B9" s="75" t="s">
        <v>87</v>
      </c>
      <c r="C9" s="169" t="s">
        <v>88</v>
      </c>
      <c r="D9" s="76" t="s">
        <v>664</v>
      </c>
      <c r="E9" s="61" t="str">
        <f t="shared" si="0"/>
        <v>NoahHOFFMAN</v>
      </c>
      <c r="F9" s="62">
        <v>2017</v>
      </c>
      <c r="G9" s="66"/>
      <c r="H9" s="76" t="str">
        <f t="shared" si="1"/>
        <v/>
      </c>
      <c r="I9" s="167"/>
      <c r="J9" s="168"/>
      <c r="K9" s="17"/>
      <c r="L9" s="70"/>
      <c r="M9" s="67">
        <f>IF(L9,LOOKUP(L9,{1;2;3;4;5;6;7;8;9;10;11;12;13;14;15;16;17;18;19;20;21},{30;25;21;18;16;15;14;13;12;11;10;9;8;7;6;5;4;3;2;1;0}),0)</f>
        <v>0</v>
      </c>
      <c r="N9" s="68">
        <f>IF($D9="yes",VLOOKUP($E9,'SuperTour Men'!$E$6:$AB$189,11,FALSE),"")</f>
        <v>0</v>
      </c>
      <c r="O9" s="69">
        <f>IF(N9,LOOKUP(N9,{1;2;3;4;5;6;7;8;9;10;11;12;13;14;15;16;17;18;19;20;21},{30;25;21;18;16;15;14;13;12;11;10;9;8;7;6;5;4;3;2;1;0}),0)</f>
        <v>0</v>
      </c>
      <c r="P9" s="66"/>
      <c r="Q9" s="67">
        <f>IF(P9,LOOKUP(P9,{1;2;3;4;5;6;7;8;9;10;11;12;13;14;15;16;17;18;19;20;21},{30;25;21;18;16;15;14;13;12;11;10;9;8;7;6;5;4;3;2;1;0}),0)</f>
        <v>0</v>
      </c>
      <c r="R9" s="72">
        <f>IF($D9="yes",VLOOKUP($E9,'SuperTour Men'!$E$6:$AB$189,15,FALSE),"")</f>
        <v>0</v>
      </c>
      <c r="S9" s="69">
        <f>IF(R9,LOOKUP(R9,{1;2;3;4;5;6;7;8;9;10;11;12;13;14;15;16;17;18;19;20;21},{30;25;21;18;16;15;14;13;12;11;10;9;8;7;6;5;4;3;2;1;0}),0)</f>
        <v>0</v>
      </c>
      <c r="T9" s="72">
        <f>IF($D9="yes",VLOOKUP($E9,'SuperTour Men'!$E$6:$AB$189,17,FALSE),"")</f>
        <v>2</v>
      </c>
      <c r="U9" s="71">
        <f>IF(T9,LOOKUP(T9,{1;2;3;4;5;6;7;8;9;10;11;12;13;14;15;16;17;18;19;20;21},{45;35;26;18;16;15;14;13;12;11;10;9;8;7;6;5;4;3;2;1;0}),0)</f>
        <v>35</v>
      </c>
      <c r="V9" s="70"/>
      <c r="W9" s="74">
        <f>IF(V9,LOOKUP(V9,{1;2;3;4;5;6;7;8;9;10;11;12;13;14;15;16;17;18;19;20;21},{45;35;26;18;16;15;14;13;12;11;10;9;8;7;6;5;4;3;2;1;0}),0)</f>
        <v>0</v>
      </c>
      <c r="X9" s="72">
        <v>5</v>
      </c>
      <c r="Y9" s="71">
        <f>IF(X9,LOOKUP(X9,{1;2;3;4;5;6;7;8;9;10;11;12;13;14;15;16;17;18;19;20;21},{45;35;26;18;16;15;14;13;12;11;10;9;8;7;6;5;4;3;2;1;0}),0)</f>
        <v>16</v>
      </c>
      <c r="Z9" s="70"/>
      <c r="AA9" s="74">
        <f>IF(Z9,LOOKUP(Z9,{1;2;3;4;5;6;7;8;9;10;11;12;13;14;15;16;17;18;19;20;21},{45;35;26;18;16;15;14;13;12;11;10;9;8;7;6;5;4;3;2;1;0}),0)</f>
        <v>0</v>
      </c>
      <c r="AB9" s="56"/>
      <c r="AC9" s="3"/>
      <c r="AD9" s="3"/>
    </row>
    <row r="10" spans="1:30" ht="16" customHeight="1" x14ac:dyDescent="0.2">
      <c r="A10" s="58">
        <v>3530485</v>
      </c>
      <c r="B10" s="59" t="s">
        <v>57</v>
      </c>
      <c r="C10" s="166" t="s">
        <v>58</v>
      </c>
      <c r="D10" s="60" t="s">
        <v>664</v>
      </c>
      <c r="E10" s="61" t="str">
        <f t="shared" si="0"/>
        <v>EricPACKER</v>
      </c>
      <c r="F10" s="62">
        <v>2017</v>
      </c>
      <c r="G10" s="66"/>
      <c r="H10" s="76" t="str">
        <f t="shared" si="1"/>
        <v/>
      </c>
      <c r="I10" s="167"/>
      <c r="J10" s="168"/>
      <c r="K10" s="17"/>
      <c r="L10" s="72">
        <v>13</v>
      </c>
      <c r="M10" s="67">
        <f>IF(L10,LOOKUP(L10,{1;2;3;4;5;6;7;8;9;10;11;12;13;14;15;16;17;18;19;20;21},{30;25;21;18;16;15;14;13;12;11;10;9;8;7;6;5;4;3;2;1;0}),0)</f>
        <v>8</v>
      </c>
      <c r="N10" s="68">
        <f>IF($D10="yes",VLOOKUP($E10,'SuperTour Men'!$E$6:$AB$189,11,FALSE),"")</f>
        <v>7</v>
      </c>
      <c r="O10" s="69">
        <f>IF(N10,LOOKUP(N10,{1;2;3;4;5;6;7;8;9;10;11;12;13;14;15;16;17;18;19;20;21},{30;25;21;18;16;15;14;13;12;11;10;9;8;7;6;5;4;3;2;1;0}),0)</f>
        <v>14</v>
      </c>
      <c r="P10" s="68">
        <v>15</v>
      </c>
      <c r="Q10" s="67">
        <f>IF(P10,LOOKUP(P10,{1;2;3;4;5;6;7;8;9;10;11;12;13;14;15;16;17;18;19;20;21},{30;25;21;18;16;15;14;13;12;11;10;9;8;7;6;5;4;3;2;1;0}),0)</f>
        <v>6</v>
      </c>
      <c r="R10" s="72">
        <v>11</v>
      </c>
      <c r="S10" s="69">
        <f>IF(R10,LOOKUP(R10,{1;2;3;4;5;6;7;8;9;10;11;12;13;14;15;16;17;18;19;20;21},{30;25;21;18;16;15;14;13;12;11;10;9;8;7;6;5;4;3;2;1;0}),0)</f>
        <v>10</v>
      </c>
      <c r="T10" s="72">
        <f>IF($D10="yes",VLOOKUP($E10,'SuperTour Men'!$E$6:$AB$189,17,FALSE),"")</f>
        <v>0</v>
      </c>
      <c r="U10" s="71">
        <f>IF(T10,LOOKUP(T10,{1;2;3;4;5;6;7;8;9;10;11;12;13;14;15;16;17;18;19;20;21},{45;35;26;18;16;15;14;13;12;11;10;9;8;7;6;5;4;3;2;1;0}),0)</f>
        <v>0</v>
      </c>
      <c r="V10" s="72">
        <v>12</v>
      </c>
      <c r="W10" s="74">
        <f>IF(V10,LOOKUP(V10,{1;2;3;4;5;6;7;8;9;10;11;12;13;14;15;16;17;18;19;20;21},{45;35;26;18;16;15;14;13;12;11;10;9;8;7;6;5;4;3;2;1;0}),0)</f>
        <v>9</v>
      </c>
      <c r="X10" s="72">
        <f>IF($D10="yes",VLOOKUP($E10,'SuperTour Men'!$E$6:$AB$189,21,FALSE),"")</f>
        <v>2</v>
      </c>
      <c r="Y10" s="71">
        <f>IF(X10,LOOKUP(X10,{1;2;3;4;5;6;7;8;9;10;11;12;13;14;15;16;17;18;19;20;21},{45;35;26;18;16;15;14;13;12;11;10;9;8;7;6;5;4;3;2;1;0}),0)</f>
        <v>35</v>
      </c>
      <c r="Z10" s="72">
        <v>18</v>
      </c>
      <c r="AA10" s="74">
        <f>IF(Z10,LOOKUP(Z10,{1;2;3;4;5;6;7;8;9;10;11;12;13;14;15;16;17;18;19;20;21},{45;35;26;18;16;15;14;13;12;11;10;9;8;7;6;5;4;3;2;1;0}),0)</f>
        <v>3</v>
      </c>
      <c r="AB10" s="56"/>
      <c r="AC10" s="3"/>
      <c r="AD10" s="3"/>
    </row>
    <row r="11" spans="1:30" ht="16" customHeight="1" x14ac:dyDescent="0.2">
      <c r="A11" s="58">
        <v>3530177</v>
      </c>
      <c r="B11" s="59" t="s">
        <v>65</v>
      </c>
      <c r="C11" s="166" t="s">
        <v>66</v>
      </c>
      <c r="D11" s="60" t="s">
        <v>664</v>
      </c>
      <c r="E11" s="61" t="str">
        <f t="shared" si="0"/>
        <v>BrianGREGG</v>
      </c>
      <c r="F11" s="62">
        <v>2017</v>
      </c>
      <c r="G11" s="66"/>
      <c r="H11" s="76" t="str">
        <f t="shared" si="1"/>
        <v/>
      </c>
      <c r="I11" s="167"/>
      <c r="J11" s="168"/>
      <c r="K11" s="17"/>
      <c r="L11" s="72">
        <v>8</v>
      </c>
      <c r="M11" s="67">
        <f>IF(L11,LOOKUP(L11,{1;2;3;4;5;6;7;8;9;10;11;12;13;14;15;16;17;18;19;20;21},{30;25;21;18;16;15;14;13;12;11;10;9;8;7;6;5;4;3;2;1;0}),0)</f>
        <v>13</v>
      </c>
      <c r="N11" s="68">
        <f>IF($D11="yes",VLOOKUP($E11,'SuperTour Men'!$E$6:$AB$189,11,FALSE),"")</f>
        <v>1</v>
      </c>
      <c r="O11" s="69">
        <f>IF(N11,LOOKUP(N11,{1;2;3;4;5;6;7;8;9;10;11;12;13;14;15;16;17;18;19;20;21},{30;25;21;18;16;15;14;13;12;11;10;9;8;7;6;5;4;3;2;1;0}),0)</f>
        <v>30</v>
      </c>
      <c r="P11" s="66"/>
      <c r="Q11" s="67">
        <f>IF(P11,LOOKUP(P11,{1;2;3;4;5;6;7;8;9;10;11;12;13;14;15;16;17;18;19;20;21},{30;25;21;18;16;15;14;13;12;11;10;9;8;7;6;5;4;3;2;1;0}),0)</f>
        <v>0</v>
      </c>
      <c r="R11" s="72">
        <v>12</v>
      </c>
      <c r="S11" s="69">
        <f>IF(R11,LOOKUP(R11,{1;2;3;4;5;6;7;8;9;10;11;12;13;14;15;16;17;18;19;20;21},{30;25;21;18;16;15;14;13;12;11;10;9;8;7;6;5;4;3;2;1;0}),0)</f>
        <v>9</v>
      </c>
      <c r="T11" s="72">
        <f>IF($D11="yes",VLOOKUP($E11,'SuperTour Men'!$E$6:$AB$189,17,FALSE),"")</f>
        <v>7</v>
      </c>
      <c r="U11" s="71">
        <f>IF(T11,LOOKUP(T11,{1;2;3;4;5;6;7;8;9;10;11;12;13;14;15;16;17;18;19;20;21},{45;35;26;18;16;15;14;13;12;11;10;9;8;7;6;5;4;3;2;1;0}),0)</f>
        <v>14</v>
      </c>
      <c r="V11" s="70"/>
      <c r="W11" s="74">
        <f>IF(V11,LOOKUP(V11,{1;2;3;4;5;6;7;8;9;10;11;12;13;14;15;16;17;18;19;20;21},{45;35;26;18;16;15;14;13;12;11;10;9;8;7;6;5;4;3;2;1;0}),0)</f>
        <v>0</v>
      </c>
      <c r="X11" s="72">
        <v>9</v>
      </c>
      <c r="Y11" s="71">
        <f>IF(X11,LOOKUP(X11,{1;2;3;4;5;6;7;8;9;10;11;12;13;14;15;16;17;18;19;20;21},{45;35;26;18;16;15;14;13;12;11;10;9;8;7;6;5;4;3;2;1;0}),0)</f>
        <v>12</v>
      </c>
      <c r="Z11" s="70"/>
      <c r="AA11" s="74">
        <f>IF(Z11,LOOKUP(Z11,{1;2;3;4;5;6;7;8;9;10;11;12;13;14;15;16;17;18;19;20;21},{45;35;26;18;16;15;14;13;12;11;10;9;8;7;6;5;4;3;2;1;0}),0)</f>
        <v>0</v>
      </c>
      <c r="AB11" s="56"/>
      <c r="AC11" s="3"/>
      <c r="AD11" s="3"/>
    </row>
    <row r="12" spans="1:30" ht="16" customHeight="1" x14ac:dyDescent="0.2">
      <c r="A12" s="58">
        <v>3530814</v>
      </c>
      <c r="B12" s="75" t="s">
        <v>85</v>
      </c>
      <c r="C12" s="169" t="s">
        <v>86</v>
      </c>
      <c r="D12" s="76" t="s">
        <v>664</v>
      </c>
      <c r="E12" s="61" t="str">
        <f t="shared" si="0"/>
        <v>IanTORCHIA</v>
      </c>
      <c r="F12" s="62">
        <v>2017</v>
      </c>
      <c r="G12" s="66"/>
      <c r="H12" s="76" t="str">
        <f t="shared" si="1"/>
        <v/>
      </c>
      <c r="I12" s="167"/>
      <c r="J12" s="168"/>
      <c r="K12" s="17"/>
      <c r="L12" s="70"/>
      <c r="M12" s="67">
        <f>IF(L12,LOOKUP(L12,{1;2;3;4;5;6;7;8;9;10;11;12;13;14;15;16;17;18;19;20;21},{30;25;21;18;16;15;14;13;12;11;10;9;8;7;6;5;4;3;2;1;0}),0)</f>
        <v>0</v>
      </c>
      <c r="N12" s="68">
        <f>IF($D12="yes",VLOOKUP($E12,'SuperTour Men'!$E$6:$AB$189,11,FALSE),"")</f>
        <v>8</v>
      </c>
      <c r="O12" s="69">
        <f>IF(N12,LOOKUP(N12,{1;2;3;4;5;6;7;8;9;10;11;12;13;14;15;16;17;18;19;20;21},{30;25;21;18;16;15;14;13;12;11;10;9;8;7;6;5;4;3;2;1;0}),0)</f>
        <v>13</v>
      </c>
      <c r="P12" s="66"/>
      <c r="Q12" s="67">
        <f>IF(P12,LOOKUP(P12,{1;2;3;4;5;6;7;8;9;10;11;12;13;14;15;16;17;18;19;20;21},{30;25;21;18;16;15;14;13;12;11;10;9;8;7;6;5;4;3;2;1;0}),0)</f>
        <v>0</v>
      </c>
      <c r="R12" s="72">
        <f>IF($D12="yes",VLOOKUP($E12,'SuperTour Men'!$E$6:$AB$189,15,FALSE),"")</f>
        <v>1</v>
      </c>
      <c r="S12" s="69">
        <f>IF(R12,LOOKUP(R12,{1;2;3;4;5;6;7;8;9;10;11;12;13;14;15;16;17;18;19;20;21},{30;25;21;18;16;15;14;13;12;11;10;9;8;7;6;5;4;3;2;1;0}),0)</f>
        <v>30</v>
      </c>
      <c r="T12" s="72">
        <f>IF($D12="yes",VLOOKUP($E12,'SuperTour Men'!$E$6:$AB$189,17,FALSE),"")</f>
        <v>0</v>
      </c>
      <c r="U12" s="71">
        <f>IF(T12,LOOKUP(T12,{1;2;3;4;5;6;7;8;9;10;11;12;13;14;15;16;17;18;19;20;21},{45;35;26;18;16;15;14;13;12;11;10;9;8;7;6;5;4;3;2;1;0}),0)</f>
        <v>0</v>
      </c>
      <c r="V12" s="70"/>
      <c r="W12" s="74">
        <f>IF(V12,LOOKUP(V12,{1;2;3;4;5;6;7;8;9;10;11;12;13;14;15;16;17;18;19;20;21},{45;35;26;18;16;15;14;13;12;11;10;9;8;7;6;5;4;3;2;1;0}),0)</f>
        <v>0</v>
      </c>
      <c r="X12" s="72">
        <v>10</v>
      </c>
      <c r="Y12" s="71">
        <f>IF(X12,LOOKUP(X12,{1;2;3;4;5;6;7;8;9;10;11;12;13;14;15;16;17;18;19;20;21},{45;35;26;18;16;15;14;13;12;11;10;9;8;7;6;5;4;3;2;1;0}),0)</f>
        <v>11</v>
      </c>
      <c r="Z12" s="70"/>
      <c r="AA12" s="74">
        <f>IF(Z12,LOOKUP(Z12,{1;2;3;4;5;6;7;8;9;10;11;12;13;14;15;16;17;18;19;20;21},{45;35;26;18;16;15;14;13;12;11;10;9;8;7;6;5;4;3;2;1;0}),0)</f>
        <v>0</v>
      </c>
      <c r="AB12" s="56"/>
      <c r="AC12" s="3"/>
      <c r="AD12" s="3"/>
    </row>
    <row r="13" spans="1:30" ht="16" customHeight="1" x14ac:dyDescent="0.2">
      <c r="A13" s="58">
        <v>3530496</v>
      </c>
      <c r="B13" s="59" t="s">
        <v>53</v>
      </c>
      <c r="C13" s="166" t="s">
        <v>54</v>
      </c>
      <c r="D13" s="60" t="s">
        <v>664</v>
      </c>
      <c r="E13" s="61" t="str">
        <f t="shared" si="0"/>
        <v>DavidNORRIS</v>
      </c>
      <c r="F13" s="62">
        <v>2017</v>
      </c>
      <c r="G13" s="66"/>
      <c r="H13" s="76" t="str">
        <f t="shared" si="1"/>
        <v/>
      </c>
      <c r="I13" s="167"/>
      <c r="J13" s="168"/>
      <c r="K13" s="17"/>
      <c r="L13" s="72">
        <v>11</v>
      </c>
      <c r="M13" s="67">
        <f>IF(L13,LOOKUP(L13,{1;2;3;4;5;6;7;8;9;10;11;12;13;14;15;16;17;18;19;20;21},{30;25;21;18;16;15;14;13;12;11;10;9;8;7;6;5;4;3;2;1;0}),0)</f>
        <v>10</v>
      </c>
      <c r="N13" s="68">
        <f>IF($D13="yes",VLOOKUP($E13,'SuperTour Men'!$E$6:$AB$189,11,FALSE),"")</f>
        <v>2</v>
      </c>
      <c r="O13" s="69">
        <f>IF(N13,LOOKUP(N13,{1;2;3;4;5;6;7;8;9;10;11;12;13;14;15;16;17;18;19;20;21},{30;25;21;18;16;15;14;13;12;11;10;9;8;7;6;5;4;3;2;1;0}),0)</f>
        <v>25</v>
      </c>
      <c r="P13" s="68">
        <v>14</v>
      </c>
      <c r="Q13" s="67">
        <f>IF(P13,LOOKUP(P13,{1;2;3;4;5;6;7;8;9;10;11;12;13;14;15;16;17;18;19;20;21},{30;25;21;18;16;15;14;13;12;11;10;9;8;7;6;5;4;3;2;1;0}),0)</f>
        <v>7</v>
      </c>
      <c r="R13" s="72">
        <v>19</v>
      </c>
      <c r="S13" s="69">
        <f>IF(R13,LOOKUP(R13,{1;2;3;4;5;6;7;8;9;10;11;12;13;14;15;16;17;18;19;20;21},{30;25;21;18;16;15;14;13;12;11;10;9;8;7;6;5;4;3;2;1;0}),0)</f>
        <v>2</v>
      </c>
      <c r="T13" s="72">
        <f>IF($D13="yes",VLOOKUP($E13,'SuperTour Men'!$E$6:$AB$189,17,FALSE),"")</f>
        <v>0</v>
      </c>
      <c r="U13" s="71">
        <f>IF(T13,LOOKUP(T13,{1;2;3;4;5;6;7;8;9;10;11;12;13;14;15;16;17;18;19;20;21},{45;35;26;18;16;15;14;13;12;11;10;9;8;7;6;5;4;3;2;1;0}),0)</f>
        <v>0</v>
      </c>
      <c r="V13" s="70"/>
      <c r="W13" s="74">
        <f>IF(V13,LOOKUP(V13,{1;2;3;4;5;6;7;8;9;10;11;12;13;14;15;16;17;18;19;20;21},{45;35;26;18;16;15;14;13;12;11;10;9;8;7;6;5;4;3;2;1;0}),0)</f>
        <v>0</v>
      </c>
      <c r="X13" s="72">
        <v>4</v>
      </c>
      <c r="Y13" s="71">
        <f>IF(X13,LOOKUP(X13,{1;2;3;4;5;6;7;8;9;10;11;12;13;14;15;16;17;18;19;20;21},{45;35;26;18;16;15;14;13;12;11;10;9;8;7;6;5;4;3;2;1;0}),0)</f>
        <v>18</v>
      </c>
      <c r="Z13" s="72">
        <v>8</v>
      </c>
      <c r="AA13" s="74">
        <f>IF(Z13,LOOKUP(Z13,{1;2;3;4;5;6;7;8;9;10;11;12;13;14;15;16;17;18;19;20;21},{45;35;26;18;16;15;14;13;12;11;10;9;8;7;6;5;4;3;2;1;0}),0)</f>
        <v>13</v>
      </c>
      <c r="AB13" s="56"/>
      <c r="AC13" s="3"/>
      <c r="AD13" s="3"/>
    </row>
    <row r="14" spans="1:30" ht="16" customHeight="1" x14ac:dyDescent="0.2">
      <c r="A14" s="58">
        <v>1285347</v>
      </c>
      <c r="B14" s="75" t="s">
        <v>61</v>
      </c>
      <c r="C14" s="169" t="s">
        <v>62</v>
      </c>
      <c r="D14" s="60" t="s">
        <v>664</v>
      </c>
      <c r="E14" s="61" t="str">
        <f t="shared" si="0"/>
        <v>KrisFREEMAN</v>
      </c>
      <c r="F14" s="62">
        <v>2017</v>
      </c>
      <c r="G14" s="66"/>
      <c r="H14" s="76" t="str">
        <f t="shared" si="1"/>
        <v/>
      </c>
      <c r="I14" s="167"/>
      <c r="J14" s="168"/>
      <c r="K14" s="17"/>
      <c r="L14" s="72">
        <v>20</v>
      </c>
      <c r="M14" s="67">
        <f>IF(L14,LOOKUP(L14,{1;2;3;4;5;6;7;8;9;10;11;12;13;14;15;16;17;18;19;20;21},{30;25;21;18;16;15;14;13;12;11;10;9;8;7;6;5;4;3;2;1;0}),0)</f>
        <v>1</v>
      </c>
      <c r="N14" s="68">
        <f>IF($D14="yes",VLOOKUP($E14,'SuperTour Men'!$E$6:$AB$189,11,FALSE),"")</f>
        <v>5</v>
      </c>
      <c r="O14" s="69">
        <f>IF(N14,LOOKUP(N14,{1;2;3;4;5;6;7;8;9;10;11;12;13;14;15;16;17;18;19;20;21},{30;25;21;18;16;15;14;13;12;11;10;9;8;7;6;5;4;3;2;1;0}),0)</f>
        <v>16</v>
      </c>
      <c r="P14" s="66"/>
      <c r="Q14" s="67">
        <f>IF(P14,LOOKUP(P14,{1;2;3;4;5;6;7;8;9;10;11;12;13;14;15;16;17;18;19;20;21},{30;25;21;18;16;15;14;13;12;11;10;9;8;7;6;5;4;3;2;1;0}),0)</f>
        <v>0</v>
      </c>
      <c r="R14" s="72">
        <v>8</v>
      </c>
      <c r="S14" s="69">
        <f>IF(R14,LOOKUP(R14,{1;2;3;4;5;6;7;8;9;10;11;12;13;14;15;16;17;18;19;20;21},{30;25;21;18;16;15;14;13;12;11;10;9;8;7;6;5;4;3;2;1;0}),0)</f>
        <v>13</v>
      </c>
      <c r="T14" s="72">
        <v>19</v>
      </c>
      <c r="U14" s="71">
        <f>IF(T14,LOOKUP(T14,{1;2;3;4;5;6;7;8;9;10;11;12;13;14;15;16;17;18;19;20;21},{45;35;26;18;16;15;14;13;12;11;10;9;8;7;6;5;4;3;2;1;0}),0)</f>
        <v>2</v>
      </c>
      <c r="V14" s="70"/>
      <c r="W14" s="74">
        <f>IF(V14,LOOKUP(V14,{1;2;3;4;5;6;7;8;9;10;11;12;13;14;15;16;17;18;19;20;21},{45;35;26;18;16;15;14;13;12;11;10;9;8;7;6;5;4;3;2;1;0}),0)</f>
        <v>0</v>
      </c>
      <c r="X14" s="72">
        <v>3</v>
      </c>
      <c r="Y14" s="71">
        <f>IF(X14,LOOKUP(X14,{1;2;3;4;5;6;7;8;9;10;11;12;13;14;15;16;17;18;19;20;21},{45;35;26;18;16;15;14;13;12;11;10;9;8;7;6;5;4;3;2;1;0}),0)</f>
        <v>26</v>
      </c>
      <c r="Z14" s="72">
        <v>16</v>
      </c>
      <c r="AA14" s="74">
        <f>IF(Z14,LOOKUP(Z14,{1;2;3;4;5;6;7;8;9;10;11;12;13;14;15;16;17;18;19;20;21},{45;35;26;18;16;15;14;13;12;11;10;9;8;7;6;5;4;3;2;1;0}),0)</f>
        <v>5</v>
      </c>
      <c r="AB14" s="56"/>
      <c r="AC14" s="3"/>
      <c r="AD14" s="3"/>
    </row>
    <row r="15" spans="1:30" ht="16" customHeight="1" x14ac:dyDescent="0.2">
      <c r="A15" s="58">
        <v>3530348</v>
      </c>
      <c r="B15" s="59" t="s">
        <v>102</v>
      </c>
      <c r="C15" s="166" t="s">
        <v>103</v>
      </c>
      <c r="D15" s="60" t="s">
        <v>664</v>
      </c>
      <c r="E15" s="61" t="str">
        <f t="shared" si="0"/>
        <v>Matt LIEBSCH</v>
      </c>
      <c r="F15" s="62">
        <v>2017</v>
      </c>
      <c r="G15" s="66"/>
      <c r="H15" s="76" t="str">
        <f t="shared" si="1"/>
        <v/>
      </c>
      <c r="I15" s="167"/>
      <c r="J15" s="168"/>
      <c r="K15" s="17"/>
      <c r="L15" s="70"/>
      <c r="M15" s="67">
        <f>IF(L15,LOOKUP(L15,{1;2;3;4;5;6;7;8;9;10;11;12;13;14;15;16;17;18;19;20;21},{30;25;21;18;16;15;14;13;12;11;10;9;8;7;6;5;4;3;2;1;0}),0)</f>
        <v>0</v>
      </c>
      <c r="N15" s="68">
        <f>IF($D15="yes",VLOOKUP($E15,'SuperTour Men'!$E$6:$AB$189,11,FALSE),"")</f>
        <v>0</v>
      </c>
      <c r="O15" s="69">
        <f>IF(N15,LOOKUP(N15,{1;2;3;4;5;6;7;8;9;10;11;12;13;14;15;16;17;18;19;20;21},{30;25;21;18;16;15;14;13;12;11;10;9;8;7;6;5;4;3;2;1;0}),0)</f>
        <v>0</v>
      </c>
      <c r="P15" s="66"/>
      <c r="Q15" s="67">
        <f>IF(P15,LOOKUP(P15,{1;2;3;4;5;6;7;8;9;10;11;12;13;14;15;16;17;18;19;20;21},{30;25;21;18;16;15;14;13;12;11;10;9;8;7;6;5;4;3;2;1;0}),0)</f>
        <v>0</v>
      </c>
      <c r="R15" s="72">
        <v>7</v>
      </c>
      <c r="S15" s="69">
        <f>IF(R15,LOOKUP(R15,{1;2;3;4;5;6;7;8;9;10;11;12;13;14;15;16;17;18;19;20;21},{30;25;21;18;16;15;14;13;12;11;10;9;8;7;6;5;4;3;2;1;0}),0)</f>
        <v>14</v>
      </c>
      <c r="T15" s="72">
        <f>IF($D15="yes",VLOOKUP($E15,'SuperTour Men'!$E$6:$AB$189,17,FALSE),"")</f>
        <v>3</v>
      </c>
      <c r="U15" s="71">
        <f>IF(T15,LOOKUP(T15,{1;2;3;4;5;6;7;8;9;10;11;12;13;14;15;16;17;18;19;20;21},{45;35;26;18;16;15;14;13;12;11;10;9;8;7;6;5;4;3;2;1;0}),0)</f>
        <v>26</v>
      </c>
      <c r="V15" s="70"/>
      <c r="W15" s="74">
        <f>IF(V15,LOOKUP(V15,{1;2;3;4;5;6;7;8;9;10;11;12;13;14;15;16;17;18;19;20;21},{45;35;26;18;16;15;14;13;12;11;10;9;8;7;6;5;4;3;2;1;0}),0)</f>
        <v>0</v>
      </c>
      <c r="X15" s="72">
        <f>IF($D15="yes",VLOOKUP($E15,'SuperTour Men'!$E$6:$AB$189,21,FALSE),"")</f>
        <v>0</v>
      </c>
      <c r="Y15" s="71">
        <f>IF(X15,LOOKUP(X15,{1;2;3;4;5;6;7;8;9;10;11;12;13;14;15;16;17;18;19;20;21},{45;35;26;18;16;15;14;13;12;11;10;9;8;7;6;5;4;3;2;1;0}),0)</f>
        <v>0</v>
      </c>
      <c r="Z15" s="70"/>
      <c r="AA15" s="74">
        <f>IF(Z15,LOOKUP(Z15,{1;2;3;4;5;6;7;8;9;10;11;12;13;14;15;16;17;18;19;20;21},{45;35;26;18;16;15;14;13;12;11;10;9;8;7;6;5;4;3;2;1;0}),0)</f>
        <v>0</v>
      </c>
      <c r="AB15" s="56"/>
      <c r="AC15" s="3"/>
      <c r="AD15" s="3"/>
    </row>
    <row r="16" spans="1:30" ht="16" customHeight="1" x14ac:dyDescent="0.2">
      <c r="A16" s="58">
        <v>3530691</v>
      </c>
      <c r="B16" s="75" t="s">
        <v>55</v>
      </c>
      <c r="C16" s="169" t="s">
        <v>56</v>
      </c>
      <c r="D16" s="76" t="s">
        <v>664</v>
      </c>
      <c r="E16" s="61" t="str">
        <f t="shared" si="0"/>
        <v>JackHEGMAN</v>
      </c>
      <c r="F16" s="62">
        <v>2017</v>
      </c>
      <c r="G16" s="66"/>
      <c r="H16" s="76" t="str">
        <f t="shared" si="1"/>
        <v/>
      </c>
      <c r="I16" s="167"/>
      <c r="J16" s="168"/>
      <c r="K16" s="17"/>
      <c r="L16" s="72">
        <v>15</v>
      </c>
      <c r="M16" s="67">
        <f>IF(L16,LOOKUP(L16,{1;2;3;4;5;6;7;8;9;10;11;12;13;14;15;16;17;18;19;20;21},{30;25;21;18;16;15;14;13;12;11;10;9;8;7;6;5;4;3;2;1;0}),0)</f>
        <v>6</v>
      </c>
      <c r="N16" s="68">
        <v>17</v>
      </c>
      <c r="O16" s="69">
        <f>IF(N16,LOOKUP(N16,{1;2;3;4;5;6;7;8;9;10;11;12;13;14;15;16;17;18;19;20;21},{30;25;21;18;16;15;14;13;12;11;10;9;8;7;6;5;4;3;2;1;0}),0)</f>
        <v>4</v>
      </c>
      <c r="P16" s="68">
        <v>6</v>
      </c>
      <c r="Q16" s="67">
        <f>IF(P16,LOOKUP(P16,{1;2;3;4;5;6;7;8;9;10;11;12;13;14;15;16;17;18;19;20;21},{30;25;21;18;16;15;14;13;12;11;10;9;8;7;6;5;4;3;2;1;0}),0)</f>
        <v>15</v>
      </c>
      <c r="R16" s="72">
        <f>IF($D16="yes",VLOOKUP($E16,'SuperTour Men'!$E$6:$AB$189,15,FALSE),"")</f>
        <v>2</v>
      </c>
      <c r="S16" s="69">
        <f>IF(R16,LOOKUP(R16,{1;2;3;4;5;6;7;8;9;10;11;12;13;14;15;16;17;18;19;20;21},{30;25;21;18;16;15;14;13;12;11;10;9;8;7;6;5;4;3;2;1;0}),0)</f>
        <v>25</v>
      </c>
      <c r="T16" s="72">
        <f>IF($D16="yes",VLOOKUP($E16,'SuperTour Men'!$E$6:$AB$189,17,FALSE),"")</f>
        <v>8</v>
      </c>
      <c r="U16" s="71">
        <f>IF(T16,LOOKUP(T16,{1;2;3;4;5;6;7;8;9;10;11;12;13;14;15;16;17;18;19;20;21},{45;35;26;18;16;15;14;13;12;11;10;9;8;7;6;5;4;3;2;1;0}),0)</f>
        <v>13</v>
      </c>
      <c r="V16" s="72">
        <v>17</v>
      </c>
      <c r="W16" s="74">
        <f>IF(V16,LOOKUP(V16,{1;2;3;4;5;6;7;8;9;10;11;12;13;14;15;16;17;18;19;20;21},{45;35;26;18;16;15;14;13;12;11;10;9;8;7;6;5;4;3;2;1;0}),0)</f>
        <v>4</v>
      </c>
      <c r="X16" s="72">
        <v>18</v>
      </c>
      <c r="Y16" s="71">
        <f>IF(X16,LOOKUP(X16,{1;2;3;4;5;6;7;8;9;10;11;12;13;14;15;16;17;18;19;20;21},{45;35;26;18;16;15;14;13;12;11;10;9;8;7;6;5;4;3;2;1;0}),0)</f>
        <v>3</v>
      </c>
      <c r="Z16" s="70"/>
      <c r="AA16" s="74">
        <f>IF(Z16,LOOKUP(Z16,{1;2;3;4;5;6;7;8;9;10;11;12;13;14;15;16;17;18;19;20;21},{45;35;26;18;16;15;14;13;12;11;10;9;8;7;6;5;4;3;2;1;0}),0)</f>
        <v>0</v>
      </c>
      <c r="AB16" s="56"/>
      <c r="AC16" s="3"/>
      <c r="AD16" s="3"/>
    </row>
    <row r="17" spans="1:30" ht="16" customHeight="1" x14ac:dyDescent="0.2">
      <c r="A17" s="58">
        <v>3530772</v>
      </c>
      <c r="B17" s="59" t="s">
        <v>59</v>
      </c>
      <c r="C17" s="166" t="s">
        <v>60</v>
      </c>
      <c r="D17" s="60" t="s">
        <v>664</v>
      </c>
      <c r="E17" s="61" t="str">
        <f t="shared" si="0"/>
        <v>BenjaminLUSTGARTEN</v>
      </c>
      <c r="F17" s="62">
        <v>2017</v>
      </c>
      <c r="G17" s="66"/>
      <c r="H17" s="76" t="str">
        <f t="shared" si="1"/>
        <v/>
      </c>
      <c r="I17" s="167"/>
      <c r="J17" s="168"/>
      <c r="K17" s="17"/>
      <c r="L17" s="72">
        <v>4</v>
      </c>
      <c r="M17" s="67">
        <f>IF(L17,LOOKUP(L17,{1;2;3;4;5;6;7;8;9;10;11;12;13;14;15;16;17;18;19;20;21},{30;25;21;18;16;15;14;13;12;11;10;9;8;7;6;5;4;3;2;1;0}),0)</f>
        <v>18</v>
      </c>
      <c r="N17" s="68">
        <f>IF($D17="yes",VLOOKUP($E17,'SuperTour Men'!$E$6:$AB$189,11,FALSE),"")</f>
        <v>3</v>
      </c>
      <c r="O17" s="69">
        <f>IF(N17,LOOKUP(N17,{1;2;3;4;5;6;7;8;9;10;11;12;13;14;15;16;17;18;19;20;21},{30;25;21;18;16;15;14;13;12;11;10;9;8;7;6;5;4;3;2;1;0}),0)</f>
        <v>21</v>
      </c>
      <c r="P17" s="68">
        <v>10</v>
      </c>
      <c r="Q17" s="67">
        <f>IF(P17,LOOKUP(P17,{1;2;3;4;5;6;7;8;9;10;11;12;13;14;15;16;17;18;19;20;21},{30;25;21;18;16;15;14;13;12;11;10;9;8;7;6;5;4;3;2;1;0}),0)</f>
        <v>11</v>
      </c>
      <c r="R17" s="72">
        <v>5</v>
      </c>
      <c r="S17" s="69">
        <f>IF(R17,LOOKUP(R17,{1;2;3;4;5;6;7;8;9;10;11;12;13;14;15;16;17;18;19;20;21},{30;25;21;18;16;15;14;13;12;11;10;9;8;7;6;5;4;3;2;1;0}),0)</f>
        <v>16</v>
      </c>
      <c r="T17" s="72">
        <v>12</v>
      </c>
      <c r="U17" s="71">
        <f>IF(T17,LOOKUP(T17,{1;2;3;4;5;6;7;8;9;10;11;12;13;14;15;16;17;18;19;20;21},{45;35;26;18;16;15;14;13;12;11;10;9;8;7;6;5;4;3;2;1;0}),0)</f>
        <v>9</v>
      </c>
      <c r="V17" s="72">
        <v>10</v>
      </c>
      <c r="W17" s="74">
        <f>IF(V17,LOOKUP(V17,{1;2;3;4;5;6;7;8;9;10;11;12;13;14;15;16;17;18;19;20;21},{45;35;26;18;16;15;14;13;12;11;10;9;8;7;6;5;4;3;2;1;0}),0)</f>
        <v>11</v>
      </c>
      <c r="X17" s="72">
        <v>8</v>
      </c>
      <c r="Y17" s="71">
        <f>IF(X17,LOOKUP(X17,{1;2;3;4;5;6;7;8;9;10;11;12;13;14;15;16;17;18;19;20;21},{45;35;26;18;16;15;14;13;12;11;10;9;8;7;6;5;4;3;2;1;0}),0)</f>
        <v>13</v>
      </c>
      <c r="Z17" s="70"/>
      <c r="AA17" s="74">
        <f>IF(Z17,LOOKUP(Z17,{1;2;3;4;5;6;7;8;9;10;11;12;13;14;15;16;17;18;19;20;21},{45;35;26;18;16;15;14;13;12;11;10;9;8;7;6;5;4;3;2;1;0}),0)</f>
        <v>0</v>
      </c>
      <c r="AB17" s="56"/>
      <c r="AC17" s="3"/>
      <c r="AD17" s="3"/>
    </row>
    <row r="18" spans="1:30" ht="16" customHeight="1" x14ac:dyDescent="0.2">
      <c r="A18" s="58">
        <v>3530711</v>
      </c>
      <c r="B18" s="75" t="s">
        <v>72</v>
      </c>
      <c r="C18" s="169" t="s">
        <v>73</v>
      </c>
      <c r="D18" s="60" t="s">
        <v>664</v>
      </c>
      <c r="E18" s="61" t="str">
        <f t="shared" si="0"/>
        <v>AdamMARTIN</v>
      </c>
      <c r="F18" s="62">
        <v>2017</v>
      </c>
      <c r="G18" s="66"/>
      <c r="H18" s="76" t="str">
        <f t="shared" si="1"/>
        <v/>
      </c>
      <c r="I18" s="167"/>
      <c r="J18" s="168"/>
      <c r="K18" s="17"/>
      <c r="L18" s="70"/>
      <c r="M18" s="67">
        <f>IF(L18,LOOKUP(L18,{1;2;3;4;5;6;7;8;9;10;11;12;13;14;15;16;17;18;19;20;21},{30;25;21;18;16;15;14;13;12;11;10;9;8;7;6;5;4;3;2;1;0}),0)</f>
        <v>0</v>
      </c>
      <c r="N18" s="68">
        <v>10</v>
      </c>
      <c r="O18" s="69">
        <f>IF(N18,LOOKUP(N18,{1;2;3;4;5;6;7;8;9;10;11;12;13;14;15;16;17;18;19;20;21},{30;25;21;18;16;15;14;13;12;11;10;9;8;7;6;5;4;3;2;1;0}),0)</f>
        <v>11</v>
      </c>
      <c r="P18" s="66"/>
      <c r="Q18" s="67">
        <f>IF(P18,LOOKUP(P18,{1;2;3;4;5;6;7;8;9;10;11;12;13;14;15;16;17;18;19;20;21},{30;25;21;18;16;15;14;13;12;11;10;9;8;7;6;5;4;3;2;1;0}),0)</f>
        <v>0</v>
      </c>
      <c r="R18" s="72">
        <v>4</v>
      </c>
      <c r="S18" s="69">
        <f>IF(R18,LOOKUP(R18,{1;2;3;4;5;6;7;8;9;10;11;12;13;14;15;16;17;18;19;20;21},{30;25;21;18;16;15;14;13;12;11;10;9;8;7;6;5;4;3;2;1;0}),0)</f>
        <v>18</v>
      </c>
      <c r="T18" s="72">
        <f>IF($D18="yes",VLOOKUP($E18,'SuperTour Men'!$E$6:$AB$189,17,FALSE),"")</f>
        <v>10</v>
      </c>
      <c r="U18" s="71">
        <f>IF(T18,LOOKUP(T18,{1;2;3;4;5;6;7;8;9;10;11;12;13;14;15;16;17;18;19;20;21},{45;35;26;18;16;15;14;13;12;11;10;9;8;7;6;5;4;3;2;1;0}),0)</f>
        <v>11</v>
      </c>
      <c r="V18" s="70"/>
      <c r="W18" s="74">
        <f>IF(V18,LOOKUP(V18,{1;2;3;4;5;6;7;8;9;10;11;12;13;14;15;16;17;18;19;20;21},{45;35;26;18;16;15;14;13;12;11;10;9;8;7;6;5;4;3;2;1;0}),0)</f>
        <v>0</v>
      </c>
      <c r="X18" s="72">
        <v>7</v>
      </c>
      <c r="Y18" s="71">
        <f>IF(X18,LOOKUP(X18,{1;2;3;4;5;6;7;8;9;10;11;12;13;14;15;16;17;18;19;20;21},{45;35;26;18;16;15;14;13;12;11;10;9;8;7;6;5;4;3;2;1;0}),0)</f>
        <v>14</v>
      </c>
      <c r="Z18" s="70"/>
      <c r="AA18" s="74">
        <f>IF(Z18,LOOKUP(Z18,{1;2;3;4;5;6;7;8;9;10;11;12;13;14;15;16;17;18;19;20;21},{45;35;26;18;16;15;14;13;12;11;10;9;8;7;6;5;4;3;2;1;0}),0)</f>
        <v>0</v>
      </c>
      <c r="AB18" s="56"/>
      <c r="AC18" s="3"/>
      <c r="AD18" s="3"/>
    </row>
    <row r="19" spans="1:30" ht="16" customHeight="1" x14ac:dyDescent="0.2">
      <c r="A19" s="58">
        <v>3530492</v>
      </c>
      <c r="B19" s="59" t="s">
        <v>68</v>
      </c>
      <c r="C19" s="166" t="s">
        <v>69</v>
      </c>
      <c r="D19" s="60" t="s">
        <v>664</v>
      </c>
      <c r="E19" s="61" t="str">
        <f t="shared" si="0"/>
        <v>TadELLIOTT</v>
      </c>
      <c r="F19" s="62">
        <v>2017</v>
      </c>
      <c r="G19" s="66"/>
      <c r="H19" s="76" t="str">
        <f t="shared" si="1"/>
        <v/>
      </c>
      <c r="I19" s="167"/>
      <c r="J19" s="168"/>
      <c r="K19" s="17"/>
      <c r="L19" s="70"/>
      <c r="M19" s="67">
        <f>IF(L19,LOOKUP(L19,{1;2;3;4;5;6;7;8;9;10;11;12;13;14;15;16;17;18;19;20;21},{30;25;21;18;16;15;14;13;12;11;10;9;8;7;6;5;4;3;2;1;0}),0)</f>
        <v>0</v>
      </c>
      <c r="N19" s="68">
        <f>IF($D19="yes",VLOOKUP($E19,'SuperTour Men'!$E$6:$AB$189,11,FALSE),"")</f>
        <v>6</v>
      </c>
      <c r="O19" s="69">
        <f>IF(N19,LOOKUP(N19,{1;2;3;4;5;6;7;8;9;10;11;12;13;14;15;16;17;18;19;20;21},{30;25;21;18;16;15;14;13;12;11;10;9;8;7;6;5;4;3;2;1;0}),0)</f>
        <v>15</v>
      </c>
      <c r="P19" s="66"/>
      <c r="Q19" s="67">
        <f>IF(P19,LOOKUP(P19,{1;2;3;4;5;6;7;8;9;10;11;12;13;14;15;16;17;18;19;20;21},{30;25;21;18;16;15;14;13;12;11;10;9;8;7;6;5;4;3;2;1;0}),0)</f>
        <v>0</v>
      </c>
      <c r="R19" s="72">
        <v>6</v>
      </c>
      <c r="S19" s="69">
        <f>IF(R19,LOOKUP(R19,{1;2;3;4;5;6;7;8;9;10;11;12;13;14;15;16;17;18;19;20;21},{30;25;21;18;16;15;14;13;12;11;10;9;8;7;6;5;4;3;2;1;0}),0)</f>
        <v>15</v>
      </c>
      <c r="T19" s="72">
        <f>IF($D19="yes",VLOOKUP($E19,'SuperTour Men'!$E$6:$AB$189,17,FALSE),"")</f>
        <v>5</v>
      </c>
      <c r="U19" s="71">
        <f>IF(T19,LOOKUP(T19,{1;2;3;4;5;6;7;8;9;10;11;12;13;14;15;16;17;18;19;20;21},{45;35;26;18;16;15;14;13;12;11;10;9;8;7;6;5;4;3;2;1;0}),0)</f>
        <v>16</v>
      </c>
      <c r="V19" s="70"/>
      <c r="W19" s="74">
        <f>IF(V19,LOOKUP(V19,{1;2;3;4;5;6;7;8;9;10;11;12;13;14;15;16;17;18;19;20;21},{45;35;26;18;16;15;14;13;12;11;10;9;8;7;6;5;4;3;2;1;0}),0)</f>
        <v>0</v>
      </c>
      <c r="X19" s="72">
        <v>11</v>
      </c>
      <c r="Y19" s="71">
        <f>IF(X19,LOOKUP(X19,{1;2;3;4;5;6;7;8;9;10;11;12;13;14;15;16;17;18;19;20;21},{45;35;26;18;16;15;14;13;12;11;10;9;8;7;6;5;4;3;2;1;0}),0)</f>
        <v>10</v>
      </c>
      <c r="Z19" s="70"/>
      <c r="AA19" s="74">
        <f>IF(Z19,LOOKUP(Z19,{1;2;3;4;5;6;7;8;9;10;11;12;13;14;15;16;17;18;19;20;21},{45;35;26;18;16;15;14;13;12;11;10;9;8;7;6;5;4;3;2;1;0}),0)</f>
        <v>0</v>
      </c>
      <c r="AB19" s="56"/>
      <c r="AC19" s="3"/>
      <c r="AD19" s="3"/>
    </row>
    <row r="20" spans="1:30" ht="16" customHeight="1" x14ac:dyDescent="0.2">
      <c r="A20" s="58">
        <v>3530713</v>
      </c>
      <c r="B20" s="59" t="s">
        <v>51</v>
      </c>
      <c r="C20" s="166" t="s">
        <v>52</v>
      </c>
      <c r="D20" s="60" t="s">
        <v>664</v>
      </c>
      <c r="E20" s="61" t="str">
        <f t="shared" si="0"/>
        <v>KevinBOLGER</v>
      </c>
      <c r="F20" s="62">
        <v>2017</v>
      </c>
      <c r="G20" s="66"/>
      <c r="H20" s="76" t="str">
        <f t="shared" si="1"/>
        <v/>
      </c>
      <c r="I20" s="167"/>
      <c r="J20" s="168"/>
      <c r="K20" s="17"/>
      <c r="L20" s="72">
        <v>9</v>
      </c>
      <c r="M20" s="67">
        <f>IF(L20,LOOKUP(L20,{1;2;3;4;5;6;7;8;9;10;11;12;13;14;15;16;17;18;19;20;21},{30;25;21;18;16;15;14;13;12;11;10;9;8;7;6;5;4;3;2;1;0}),0)</f>
        <v>12</v>
      </c>
      <c r="N20" s="68">
        <v>18</v>
      </c>
      <c r="O20" s="69">
        <f>IF(N20,LOOKUP(N20,{1;2;3;4;5;6;7;8;9;10;11;12;13;14;15;16;17;18;19;20;21},{30;25;21;18;16;15;14;13;12;11;10;9;8;7;6;5;4;3;2;1;0}),0)</f>
        <v>3</v>
      </c>
      <c r="P20" s="68">
        <v>8</v>
      </c>
      <c r="Q20" s="67">
        <f>IF(P20,LOOKUP(P20,{1;2;3;4;5;6;7;8;9;10;11;12;13;14;15;16;17;18;19;20;21},{30;25;21;18;16;15;14;13;12;11;10;9;8;7;6;5;4;3;2;1;0}),0)</f>
        <v>13</v>
      </c>
      <c r="R20" s="72">
        <v>3</v>
      </c>
      <c r="S20" s="69">
        <f>IF(R20,LOOKUP(R20,{1;2;3;4;5;6;7;8;9;10;11;12;13;14;15;16;17;18;19;20;21},{30;25;21;18;16;15;14;13;12;11;10;9;8;7;6;5;4;3;2;1;0}),0)</f>
        <v>21</v>
      </c>
      <c r="T20" s="72">
        <f>IF($D20="yes",VLOOKUP($E20,'SuperTour Men'!$E$6:$AB$189,17,FALSE),"")</f>
        <v>11</v>
      </c>
      <c r="U20" s="71">
        <f>IF(T20,LOOKUP(T20,{1;2;3;4;5;6;7;8;9;10;11;12;13;14;15;16;17;18;19;20;21},{45;35;26;18;16;15;14;13;12;11;10;9;8;7;6;5;4;3;2;1;0}),0)</f>
        <v>10</v>
      </c>
      <c r="V20" s="72">
        <v>2</v>
      </c>
      <c r="W20" s="74">
        <f>IF(V20,LOOKUP(V20,{1;2;3;4;5;6;7;8;9;10;11;12;13;14;15;16;17;18;19;20;21},{45;35;26;18;16;15;14;13;12;11;10;9;8;7;6;5;4;3;2;1;0}),0)</f>
        <v>35</v>
      </c>
      <c r="X20" s="72">
        <v>12</v>
      </c>
      <c r="Y20" s="71">
        <f>IF(X20,LOOKUP(X20,{1;2;3;4;5;6;7;8;9;10;11;12;13;14;15;16;17;18;19;20;21},{45;35;26;18;16;15;14;13;12;11;10;9;8;7;6;5;4;3;2;1;0}),0)</f>
        <v>9</v>
      </c>
      <c r="Z20" s="72">
        <v>10</v>
      </c>
      <c r="AA20" s="74">
        <f>IF(Z20,LOOKUP(Z20,{1;2;3;4;5;6;7;8;9;10;11;12;13;14;15;16;17;18;19;20;21},{45;35;26;18;16;15;14;13;12;11;10;9;8;7;6;5;4;3;2;1;0}),0)</f>
        <v>11</v>
      </c>
      <c r="AB20" s="56"/>
      <c r="AC20" s="3"/>
      <c r="AD20" s="3"/>
    </row>
    <row r="21" spans="1:30" ht="16" customHeight="1" x14ac:dyDescent="0.2">
      <c r="A21" s="58">
        <v>3530550</v>
      </c>
      <c r="B21" s="59" t="s">
        <v>74</v>
      </c>
      <c r="C21" s="166" t="s">
        <v>75</v>
      </c>
      <c r="D21" s="60" t="s">
        <v>664</v>
      </c>
      <c r="E21" s="61" t="str">
        <f t="shared" si="0"/>
        <v>RoganBROWN</v>
      </c>
      <c r="F21" s="62">
        <v>2017</v>
      </c>
      <c r="G21" s="66"/>
      <c r="H21" s="76" t="str">
        <f t="shared" si="1"/>
        <v/>
      </c>
      <c r="I21" s="167"/>
      <c r="J21" s="168"/>
      <c r="K21" s="17"/>
      <c r="L21" s="70"/>
      <c r="M21" s="67">
        <f>IF(L21,LOOKUP(L21,{1;2;3;4;5;6;7;8;9;10;11;12;13;14;15;16;17;18;19;20;21},{30;25;21;18;16;15;14;13;12;11;10;9;8;7;6;5;4;3;2;1;0}),0)</f>
        <v>0</v>
      </c>
      <c r="N21" s="68">
        <v>10</v>
      </c>
      <c r="O21" s="69">
        <f>IF(N21,LOOKUP(N21,{1;2;3;4;5;6;7;8;9;10;11;12;13;14;15;16;17;18;19;20;21},{30;25;21;18;16;15;14;13;12;11;10;9;8;7;6;5;4;3;2;1;0}),0)</f>
        <v>11</v>
      </c>
      <c r="P21" s="66"/>
      <c r="Q21" s="67">
        <f>IF(P21,LOOKUP(P21,{1;2;3;4;5;6;7;8;9;10;11;12;13;14;15;16;17;18;19;20;21},{30;25;21;18;16;15;14;13;12;11;10;9;8;7;6;5;4;3;2;1;0}),0)</f>
        <v>0</v>
      </c>
      <c r="R21" s="72">
        <v>13</v>
      </c>
      <c r="S21" s="69">
        <f>IF(R21,LOOKUP(R21,{1;2;3;4;5;6;7;8;9;10;11;12;13;14;15;16;17;18;19;20;21},{30;25;21;18;16;15;14;13;12;11;10;9;8;7;6;5;4;3;2;1;0}),0)</f>
        <v>8</v>
      </c>
      <c r="T21" s="72">
        <f>IF($D21="yes",VLOOKUP($E21,'SuperTour Men'!$E$6:$AB$189,17,FALSE),"")</f>
        <v>4</v>
      </c>
      <c r="U21" s="71">
        <f>IF(T21,LOOKUP(T21,{1;2;3;4;5;6;7;8;9;10;11;12;13;14;15;16;17;18;19;20;21},{45;35;26;18;16;15;14;13;12;11;10;9;8;7;6;5;4;3;2;1;0}),0)</f>
        <v>18</v>
      </c>
      <c r="V21" s="70"/>
      <c r="W21" s="74">
        <f>IF(V21,LOOKUP(V21,{1;2;3;4;5;6;7;8;9;10;11;12;13;14;15;16;17;18;19;20;21},{45;35;26;18;16;15;14;13;12;11;10;9;8;7;6;5;4;3;2;1;0}),0)</f>
        <v>0</v>
      </c>
      <c r="X21" s="72">
        <f>IF($D21="yes",VLOOKUP($E21,'SuperTour Men'!$E$6:$AB$189,21,FALSE),"")</f>
        <v>0</v>
      </c>
      <c r="Y21" s="71">
        <f>IF(X21,LOOKUP(X21,{1;2;3;4;5;6;7;8;9;10;11;12;13;14;15;16;17;18;19;20;21},{45;35;26;18;16;15;14;13;12;11;10;9;8;7;6;5;4;3;2;1;0}),0)</f>
        <v>0</v>
      </c>
      <c r="Z21" s="70"/>
      <c r="AA21" s="74">
        <f>IF(Z21,LOOKUP(Z21,{1;2;3;4;5;6;7;8;9;10;11;12;13;14;15;16;17;18;19;20;21},{45;35;26;18;16;15;14;13;12;11;10;9;8;7;6;5;4;3;2;1;0}),0)</f>
        <v>0</v>
      </c>
      <c r="AB21" s="56"/>
      <c r="AC21" s="3"/>
      <c r="AD21" s="3"/>
    </row>
    <row r="22" spans="1:30" ht="16" customHeight="1" x14ac:dyDescent="0.2">
      <c r="A22" s="58">
        <v>3530860</v>
      </c>
      <c r="B22" s="75" t="s">
        <v>149</v>
      </c>
      <c r="C22" s="169" t="s">
        <v>150</v>
      </c>
      <c r="D22" s="76" t="s">
        <v>664</v>
      </c>
      <c r="E22" s="61" t="str">
        <f t="shared" si="0"/>
        <v>HunterWONDERS</v>
      </c>
      <c r="F22" s="62">
        <v>2017</v>
      </c>
      <c r="G22" s="66"/>
      <c r="H22" s="76" t="str">
        <f t="shared" si="1"/>
        <v/>
      </c>
      <c r="I22" s="167"/>
      <c r="J22" s="168"/>
      <c r="K22" s="17"/>
      <c r="L22" s="70"/>
      <c r="M22" s="67">
        <f>IF(L22,LOOKUP(L22,{1;2;3;4;5;6;7;8;9;10;11;12;13;14;15;16;17;18;19;20;21},{30;25;21;18;16;15;14;13;12;11;10;9;8;7;6;5;4;3;2;1;0}),0)</f>
        <v>0</v>
      </c>
      <c r="N22" s="68">
        <f>IF($D22="yes",VLOOKUP($E22,'SuperTour Men'!$E$6:$AB$189,11,FALSE),"")</f>
        <v>9</v>
      </c>
      <c r="O22" s="69">
        <f>IF(N22,LOOKUP(N22,{1;2;3;4;5;6;7;8;9;10;11;12;13;14;15;16;17;18;19;20;21},{30;25;21;18;16;15;14;13;12;11;10;9;8;7;6;5;4;3;2;1;0}),0)</f>
        <v>12</v>
      </c>
      <c r="P22" s="66"/>
      <c r="Q22" s="67">
        <f>IF(P22,LOOKUP(P22,{1;2;3;4;5;6;7;8;9;10;11;12;13;14;15;16;17;18;19;20;21},{30;25;21;18;16;15;14;13;12;11;10;9;8;7;6;5;4;3;2;1;0}),0)</f>
        <v>0</v>
      </c>
      <c r="R22" s="72">
        <v>10</v>
      </c>
      <c r="S22" s="69">
        <f>IF(R22,LOOKUP(R22,{1;2;3;4;5;6;7;8;9;10;11;12;13;14;15;16;17;18;19;20;21},{30;25;21;18;16;15;14;13;12;11;10;9;8;7;6;5;4;3;2;1;0}),0)</f>
        <v>11</v>
      </c>
      <c r="T22" s="72">
        <v>17</v>
      </c>
      <c r="U22" s="71">
        <f>IF(T22,LOOKUP(T22,{1;2;3;4;5;6;7;8;9;10;11;12;13;14;15;16;17;18;19;20;21},{45;35;26;18;16;15;14;13;12;11;10;9;8;7;6;5;4;3;2;1;0}),0)</f>
        <v>4</v>
      </c>
      <c r="V22" s="70"/>
      <c r="W22" s="74">
        <f>IF(V22,LOOKUP(V22,{1;2;3;4;5;6;7;8;9;10;11;12;13;14;15;16;17;18;19;20;21},{45;35;26;18;16;15;14;13;12;11;10;9;8;7;6;5;4;3;2;1;0}),0)</f>
        <v>0</v>
      </c>
      <c r="X22" s="72">
        <f>IF($D22="yes",VLOOKUP($E22,'SuperTour Men'!$E$6:$AB$189,21,FALSE),"")</f>
        <v>0</v>
      </c>
      <c r="Y22" s="71">
        <f>IF(X22,LOOKUP(X22,{1;2;3;4;5;6;7;8;9;10;11;12;13;14;15;16;17;18;19;20;21},{45;35;26;18;16;15;14;13;12;11;10;9;8;7;6;5;4;3;2;1;0}),0)</f>
        <v>0</v>
      </c>
      <c r="Z22" s="70"/>
      <c r="AA22" s="74">
        <f>IF(Z22,LOOKUP(Z22,{1;2;3;4;5;6;7;8;9;10;11;12;13;14;15;16;17;18;19;20;21},{45;35;26;18;16;15;14;13;12;11;10;9;8;7;6;5;4;3;2;1;0}),0)</f>
        <v>0</v>
      </c>
      <c r="AB22" s="56"/>
      <c r="AC22" s="3"/>
      <c r="AD22" s="3"/>
    </row>
    <row r="23" spans="1:30" ht="16" customHeight="1" x14ac:dyDescent="0.2">
      <c r="A23" s="58">
        <v>3530882</v>
      </c>
      <c r="B23" s="75" t="s">
        <v>95</v>
      </c>
      <c r="C23" s="169" t="s">
        <v>96</v>
      </c>
      <c r="D23" s="76" t="s">
        <v>664</v>
      </c>
      <c r="E23" s="61" t="str">
        <f t="shared" si="0"/>
        <v>GusSCHUMACHER</v>
      </c>
      <c r="F23" s="62">
        <v>2017</v>
      </c>
      <c r="G23" s="66"/>
      <c r="H23" s="76" t="str">
        <f t="shared" si="1"/>
        <v/>
      </c>
      <c r="I23" s="167"/>
      <c r="J23" s="168"/>
      <c r="K23" s="17"/>
      <c r="L23" s="70"/>
      <c r="M23" s="67">
        <f>IF(L23,LOOKUP(L23,{1;2;3;4;5;6;7;8;9;10;11;12;13;14;15;16;17;18;19;20;21},{30;25;21;18;16;15;14;13;12;11;10;9;8;7;6;5;4;3;2;1;0}),0)</f>
        <v>0</v>
      </c>
      <c r="N23" s="68">
        <f>IF($D23="yes",VLOOKUP($E23,'SuperTour Men'!$E$6:$AB$189,11,FALSE),"")</f>
        <v>0</v>
      </c>
      <c r="O23" s="69">
        <f>IF(N23,LOOKUP(N23,{1;2;3;4;5;6;7;8;9;10;11;12;13;14;15;16;17;18;19;20;21},{30;25;21;18;16;15;14;13;12;11;10;9;8;7;6;5;4;3;2;1;0}),0)</f>
        <v>0</v>
      </c>
      <c r="P23" s="68">
        <v>20</v>
      </c>
      <c r="Q23" s="67">
        <f>IF(P23,LOOKUP(P23,{1;2;3;4;5;6;7;8;9;10;11;12;13;14;15;16;17;18;19;20;21},{30;25;21;18;16;15;14;13;12;11;10;9;8;7;6;5;4;3;2;1;0}),0)</f>
        <v>1</v>
      </c>
      <c r="R23" s="72">
        <f>IF($D23="yes",VLOOKUP($E23,'SuperTour Men'!$E$6:$AB$189,15,FALSE),"")</f>
        <v>0</v>
      </c>
      <c r="S23" s="69">
        <f>IF(R23,LOOKUP(R23,{1;2;3;4;5;6;7;8;9;10;11;12;13;14;15;16;17;18;19;20;21},{30;25;21;18;16;15;14;13;12;11;10;9;8;7;6;5;4;3;2;1;0}),0)</f>
        <v>0</v>
      </c>
      <c r="T23" s="72">
        <f>IF($D23="yes",VLOOKUP($E23,'SuperTour Men'!$E$6:$AB$189,17,FALSE),"")</f>
        <v>6</v>
      </c>
      <c r="U23" s="71">
        <f>IF(T23,LOOKUP(T23,{1;2;3;4;5;6;7;8;9;10;11;12;13;14;15;16;17;18;19;20;21},{45;35;26;18;16;15;14;13;12;11;10;9;8;7;6;5;4;3;2;1;0}),0)</f>
        <v>15</v>
      </c>
      <c r="V23" s="72">
        <v>7</v>
      </c>
      <c r="W23" s="74">
        <f>IF(V23,LOOKUP(V23,{1;2;3;4;5;6;7;8;9;10;11;12;13;14;15;16;17;18;19;20;21},{45;35;26;18;16;15;14;13;12;11;10;9;8;7;6;5;4;3;2;1;0}),0)</f>
        <v>14</v>
      </c>
      <c r="X23" s="72">
        <v>14</v>
      </c>
      <c r="Y23" s="71">
        <f>IF(X23,LOOKUP(X23,{1;2;3;4;5;6;7;8;9;10;11;12;13;14;15;16;17;18;19;20;21},{45;35;26;18;16;15;14;13;12;11;10;9;8;7;6;5;4;3;2;1;0}),0)</f>
        <v>7</v>
      </c>
      <c r="Z23" s="72">
        <v>15</v>
      </c>
      <c r="AA23" s="74">
        <f>IF(Z23,LOOKUP(Z23,{1;2;3;4;5;6;7;8;9;10;11;12;13;14;15;16;17;18;19;20;21},{45;35;26;18;16;15;14;13;12;11;10;9;8;7;6;5;4;3;2;1;0}),0)</f>
        <v>6</v>
      </c>
      <c r="AB23" s="56"/>
      <c r="AC23" s="3"/>
      <c r="AD23" s="3"/>
    </row>
    <row r="24" spans="1:30" ht="16" customHeight="1" x14ac:dyDescent="0.2">
      <c r="A24" s="58">
        <v>3530679</v>
      </c>
      <c r="B24" s="59" t="s">
        <v>97</v>
      </c>
      <c r="C24" s="166" t="s">
        <v>98</v>
      </c>
      <c r="D24" s="60" t="s">
        <v>664</v>
      </c>
      <c r="E24" s="61" t="str">
        <f t="shared" si="0"/>
        <v>KyleBRATRUD</v>
      </c>
      <c r="F24" s="62">
        <v>2017</v>
      </c>
      <c r="G24" s="66"/>
      <c r="H24" s="76" t="str">
        <f t="shared" si="1"/>
        <v/>
      </c>
      <c r="I24" s="167"/>
      <c r="J24" s="168"/>
      <c r="K24" s="17"/>
      <c r="L24" s="70"/>
      <c r="M24" s="67">
        <f>IF(L24,LOOKUP(L24,{1;2;3;4;5;6;7;8;9;10;11;12;13;14;15;16;17;18;19;20;21},{30;25;21;18;16;15;14;13;12;11;10;9;8;7;6;5;4;3;2;1;0}),0)</f>
        <v>0</v>
      </c>
      <c r="N24" s="68">
        <f>IF($D24="yes",VLOOKUP($E24,'SuperTour Men'!$E$6:$AB$189,11,FALSE),"")</f>
        <v>4</v>
      </c>
      <c r="O24" s="69">
        <f>IF(N24,LOOKUP(N24,{1;2;3;4;5;6;7;8;9;10;11;12;13;14;15;16;17;18;19;20;21},{30;25;21;18;16;15;14;13;12;11;10;9;8;7;6;5;4;3;2;1;0}),0)</f>
        <v>18</v>
      </c>
      <c r="P24" s="66"/>
      <c r="Q24" s="67">
        <f>IF(P24,LOOKUP(P24,{1;2;3;4;5;6;7;8;9;10;11;12;13;14;15;16;17;18;19;20;21},{30;25;21;18;16;15;14;13;12;11;10;9;8;7;6;5;4;3;2;1;0}),0)</f>
        <v>0</v>
      </c>
      <c r="R24" s="72">
        <f>IF($D24="yes",VLOOKUP($E24,'SuperTour Men'!$E$6:$AB$189,15,FALSE),"")</f>
        <v>0</v>
      </c>
      <c r="S24" s="69">
        <f>IF(R24,LOOKUP(R24,{1;2;3;4;5;6;7;8;9;10;11;12;13;14;15;16;17;18;19;20;21},{30;25;21;18;16;15;14;13;12;11;10;9;8;7;6;5;4;3;2;1;0}),0)</f>
        <v>0</v>
      </c>
      <c r="T24" s="72">
        <f>IF($D24="yes",VLOOKUP($E24,'SuperTour Men'!$E$6:$AB$189,17,FALSE),"")</f>
        <v>0</v>
      </c>
      <c r="U24" s="71">
        <f>IF(T24,LOOKUP(T24,{1;2;3;4;5;6;7;8;9;10;11;12;13;14;15;16;17;18;19;20;21},{45;35;26;18;16;15;14;13;12;11;10;9;8;7;6;5;4;3;2;1;0}),0)</f>
        <v>0</v>
      </c>
      <c r="V24" s="70"/>
      <c r="W24" s="74">
        <f>IF(V24,LOOKUP(V24,{1;2;3;4;5;6;7;8;9;10;11;12;13;14;15;16;17;18;19;20;21},{45;35;26;18;16;15;14;13;12;11;10;9;8;7;6;5;4;3;2;1;0}),0)</f>
        <v>0</v>
      </c>
      <c r="X24" s="72">
        <f>IF($D24="yes",VLOOKUP($E24,'SuperTour Men'!$E$6:$AB$189,21,FALSE),"")</f>
        <v>0</v>
      </c>
      <c r="Y24" s="71">
        <f>IF(X24,LOOKUP(X24,{1;2;3;4;5;6;7;8;9;10;11;12;13;14;15;16;17;18;19;20;21},{45;35;26;18;16;15;14;13;12;11;10;9;8;7;6;5;4;3;2;1;0}),0)</f>
        <v>0</v>
      </c>
      <c r="Z24" s="70"/>
      <c r="AA24" s="74">
        <f>IF(Z24,LOOKUP(Z24,{1;2;3;4;5;6;7;8;9;10;11;12;13;14;15;16;17;18;19;20;21},{45;35;26;18;16;15;14;13;12;11;10;9;8;7;6;5;4;3;2;1;0}),0)</f>
        <v>0</v>
      </c>
      <c r="AB24" s="56"/>
      <c r="AC24" s="3"/>
      <c r="AD24" s="3"/>
    </row>
    <row r="25" spans="1:30" ht="16" customHeight="1" x14ac:dyDescent="0.2">
      <c r="A25" s="58">
        <v>3530640</v>
      </c>
      <c r="B25" s="75" t="s">
        <v>139</v>
      </c>
      <c r="C25" s="169" t="s">
        <v>140</v>
      </c>
      <c r="D25" s="76" t="s">
        <v>664</v>
      </c>
      <c r="E25" s="61" t="str">
        <f t="shared" si="0"/>
        <v>CallanDELINE</v>
      </c>
      <c r="F25" s="62">
        <v>2017</v>
      </c>
      <c r="G25" s="66"/>
      <c r="H25" s="76" t="str">
        <f t="shared" si="1"/>
        <v/>
      </c>
      <c r="I25" s="167"/>
      <c r="J25" s="168"/>
      <c r="K25" s="17"/>
      <c r="L25" s="72">
        <v>17</v>
      </c>
      <c r="M25" s="67">
        <f>IF(L25,LOOKUP(L25,{1;2;3;4;5;6;7;8;9;10;11;12;13;14;15;16;17;18;19;20;21},{30;25;21;18;16;15;14;13;12;11;10;9;8;7;6;5;4;3;2;1;0}),0)</f>
        <v>4</v>
      </c>
      <c r="N25" s="68">
        <v>19</v>
      </c>
      <c r="O25" s="69">
        <f>IF(N25,LOOKUP(N25,{1;2;3;4;5;6;7;8;9;10;11;12;13;14;15;16;17;18;19;20;21},{30;25;21;18;16;15;14;13;12;11;10;9;8;7;6;5;4;3;2;1;0}),0)</f>
        <v>2</v>
      </c>
      <c r="P25" s="68">
        <v>13</v>
      </c>
      <c r="Q25" s="67">
        <f>IF(P25,LOOKUP(P25,{1;2;3;4;5;6;7;8;9;10;11;12;13;14;15;16;17;18;19;20;21},{30;25;21;18;16;15;14;13;12;11;10;9;8;7;6;5;4;3;2;1;0}),0)</f>
        <v>8</v>
      </c>
      <c r="R25" s="72">
        <v>9</v>
      </c>
      <c r="S25" s="69">
        <f>IF(R25,LOOKUP(R25,{1;2;3;4;5;6;7;8;9;10;11;12;13;14;15;16;17;18;19;20;21},{30;25;21;18;16;15;14;13;12;11;10;9;8;7;6;5;4;3;2;1;0}),0)</f>
        <v>12</v>
      </c>
      <c r="T25" s="72">
        <f>IF($D25="yes",VLOOKUP($E25,'SuperTour Men'!$E$6:$AB$189,17,FALSE),"")</f>
        <v>0</v>
      </c>
      <c r="U25" s="71">
        <f>IF(T25,LOOKUP(T25,{1;2;3;4;5;6;7;8;9;10;11;12;13;14;15;16;17;18;19;20;21},{45;35;26;18;16;15;14;13;12;11;10;9;8;7;6;5;4;3;2;1;0}),0)</f>
        <v>0</v>
      </c>
      <c r="V25" s="70"/>
      <c r="W25" s="74">
        <f>IF(V25,LOOKUP(V25,{1;2;3;4;5;6;7;8;9;10;11;12;13;14;15;16;17;18;19;20;21},{45;35;26;18;16;15;14;13;12;11;10;9;8;7;6;5;4;3;2;1;0}),0)</f>
        <v>0</v>
      </c>
      <c r="X25" s="72">
        <v>17</v>
      </c>
      <c r="Y25" s="71">
        <f>IF(X25,LOOKUP(X25,{1;2;3;4;5;6;7;8;9;10;11;12;13;14;15;16;17;18;19;20;21},{45;35;26;18;16;15;14;13;12;11;10;9;8;7;6;5;4;3;2;1;0}),0)</f>
        <v>4</v>
      </c>
      <c r="Z25" s="70"/>
      <c r="AA25" s="74">
        <f>IF(Z25,LOOKUP(Z25,{1;2;3;4;5;6;7;8;9;10;11;12;13;14;15;16;17;18;19;20;21},{45;35;26;18;16;15;14;13;12;11;10;9;8;7;6;5;4;3;2;1;0}),0)</f>
        <v>0</v>
      </c>
      <c r="AB25" s="56"/>
      <c r="AC25" s="3"/>
      <c r="AD25" s="3"/>
    </row>
    <row r="26" spans="1:30" ht="16" customHeight="1" x14ac:dyDescent="0.2">
      <c r="A26" s="58">
        <v>3530378</v>
      </c>
      <c r="B26" s="59" t="s">
        <v>123</v>
      </c>
      <c r="C26" s="166" t="s">
        <v>124</v>
      </c>
      <c r="D26" s="60" t="s">
        <v>664</v>
      </c>
      <c r="E26" s="61" t="str">
        <f t="shared" si="0"/>
        <v>MatthewGELSO</v>
      </c>
      <c r="F26" s="62">
        <v>2017</v>
      </c>
      <c r="G26" s="66"/>
      <c r="H26" s="76" t="str">
        <f t="shared" si="1"/>
        <v/>
      </c>
      <c r="I26" s="167"/>
      <c r="J26" s="168"/>
      <c r="K26" s="17"/>
      <c r="L26" s="72">
        <v>19</v>
      </c>
      <c r="M26" s="67">
        <f>IF(L26,LOOKUP(L26,{1;2;3;4;5;6;7;8;9;10;11;12;13;14;15;16;17;18;19;20;21},{30;25;21;18;16;15;14;13;12;11;10;9;8;7;6;5;4;3;2;1;0}),0)</f>
        <v>2</v>
      </c>
      <c r="N26" s="68">
        <v>16</v>
      </c>
      <c r="O26" s="69">
        <f>IF(N26,LOOKUP(N26,{1;2;3;4;5;6;7;8;9;10;11;12;13;14;15;16;17;18;19;20;21},{30;25;21;18;16;15;14;13;12;11;10;9;8;7;6;5;4;3;2;1;0}),0)</f>
        <v>5</v>
      </c>
      <c r="P26" s="68">
        <v>12</v>
      </c>
      <c r="Q26" s="67">
        <f>IF(P26,LOOKUP(P26,{1;2;3;4;5;6;7;8;9;10;11;12;13;14;15;16;17;18;19;20;21},{30;25;21;18;16;15;14;13;12;11;10;9;8;7;6;5;4;3;2;1;0}),0)</f>
        <v>9</v>
      </c>
      <c r="R26" s="72">
        <v>14</v>
      </c>
      <c r="S26" s="69">
        <f>IF(R26,LOOKUP(R26,{1;2;3;4;5;6;7;8;9;10;11;12;13;14;15;16;17;18;19;20;21},{30;25;21;18;16;15;14;13;12;11;10;9;8;7;6;5;4;3;2;1;0}),0)</f>
        <v>7</v>
      </c>
      <c r="T26" s="72">
        <v>15</v>
      </c>
      <c r="U26" s="71">
        <f>IF(T26,LOOKUP(T26,{1;2;3;4;5;6;7;8;9;10;11;12;13;14;15;16;17;18;19;20;21},{45;35;26;18;16;15;14;13;12;11;10;9;8;7;6;5;4;3;2;1;0}),0)</f>
        <v>6</v>
      </c>
      <c r="V26" s="70"/>
      <c r="W26" s="74">
        <f>IF(V26,LOOKUP(V26,{1;2;3;4;5;6;7;8;9;10;11;12;13;14;15;16;17;18;19;20;21},{45;35;26;18;16;15;14;13;12;11;10;9;8;7;6;5;4;3;2;1;0}),0)</f>
        <v>0</v>
      </c>
      <c r="X26" s="72">
        <v>16</v>
      </c>
      <c r="Y26" s="71">
        <f>IF(X26,LOOKUP(X26,{1;2;3;4;5;6;7;8;9;10;11;12;13;14;15;16;17;18;19;20;21},{45;35;26;18;16;15;14;13;12;11;10;9;8;7;6;5;4;3;2;1;0}),0)</f>
        <v>5</v>
      </c>
      <c r="Z26" s="72">
        <v>20</v>
      </c>
      <c r="AA26" s="74">
        <f>IF(Z26,LOOKUP(Z26,{1;2;3;4;5;6;7;8;9;10;11;12;13;14;15;16;17;18;19;20;21},{45;35;26;18;16;15;14;13;12;11;10;9;8;7;6;5;4;3;2;1;0}),0)</f>
        <v>1</v>
      </c>
      <c r="AB26" s="56"/>
      <c r="AC26" s="3"/>
      <c r="AD26" s="3"/>
    </row>
    <row r="27" spans="1:30" ht="16" customHeight="1" x14ac:dyDescent="0.2">
      <c r="A27" s="58">
        <v>3530902</v>
      </c>
      <c r="B27" s="75" t="s">
        <v>109</v>
      </c>
      <c r="C27" s="169" t="s">
        <v>110</v>
      </c>
      <c r="D27" s="76" t="s">
        <v>664</v>
      </c>
      <c r="E27" s="61" t="str">
        <f t="shared" si="0"/>
        <v>BenOGDEN</v>
      </c>
      <c r="F27" s="62">
        <v>2017</v>
      </c>
      <c r="G27" s="66"/>
      <c r="H27" s="76" t="str">
        <f t="shared" si="1"/>
        <v/>
      </c>
      <c r="I27" s="167"/>
      <c r="J27" s="168"/>
      <c r="K27" s="17"/>
      <c r="L27" s="70"/>
      <c r="M27" s="67">
        <f>IF(L27,LOOKUP(L27,{1;2;3;4;5;6;7;8;9;10;11;12;13;14;15;16;17;18;19;20;21},{30;25;21;18;16;15;14;13;12;11;10;9;8;7;6;5;4;3;2;1;0}),0)</f>
        <v>0</v>
      </c>
      <c r="N27" s="68">
        <f>IF($D27="yes",VLOOKUP($E27,'SuperTour Men'!$E$6:$AB$189,11,FALSE),"")</f>
        <v>0</v>
      </c>
      <c r="O27" s="69">
        <f>IF(N27,LOOKUP(N27,{1;2;3;4;5;6;7;8;9;10;11;12;13;14;15;16;17;18;19;20;21},{30;25;21;18;16;15;14;13;12;11;10;9;8;7;6;5;4;3;2;1;0}),0)</f>
        <v>0</v>
      </c>
      <c r="P27" s="66"/>
      <c r="Q27" s="67">
        <f>IF(P27,LOOKUP(P27,{1;2;3;4;5;6;7;8;9;10;11;12;13;14;15;16;17;18;19;20;21},{30;25;21;18;16;15;14;13;12;11;10;9;8;7;6;5;4;3;2;1;0}),0)</f>
        <v>0</v>
      </c>
      <c r="R27" s="72">
        <f>IF($D27="yes",VLOOKUP($E27,'SuperTour Men'!$E$6:$AB$189,15,FALSE),"")</f>
        <v>0</v>
      </c>
      <c r="S27" s="69">
        <f>IF(R27,LOOKUP(R27,{1;2;3;4;5;6;7;8;9;10;11;12;13;14;15;16;17;18;19;20;21},{30;25;21;18;16;15;14;13;12;11;10;9;8;7;6;5;4;3;2;1;0}),0)</f>
        <v>0</v>
      </c>
      <c r="T27" s="72">
        <f>IF($D27="yes",VLOOKUP($E27,'SuperTour Men'!$E$6:$AB$189,17,FALSE),"")</f>
        <v>9</v>
      </c>
      <c r="U27" s="71">
        <f>IF(T27,LOOKUP(T27,{1;2;3;4;5;6;7;8;9;10;11;12;13;14;15;16;17;18;19;20;21},{45;35;26;18;16;15;14;13;12;11;10;9;8;7;6;5;4;3;2;1;0}),0)</f>
        <v>12</v>
      </c>
      <c r="V27" s="72">
        <v>16</v>
      </c>
      <c r="W27" s="74">
        <f>IF(V27,LOOKUP(V27,{1;2;3;4;5;6;7;8;9;10;11;12;13;14;15;16;17;18;19;20;21},{45;35;26;18;16;15;14;13;12;11;10;9;8;7;6;5;4;3;2;1;0}),0)</f>
        <v>5</v>
      </c>
      <c r="X27" s="72">
        <f>IF($D27="yes",VLOOKUP($E27,'SuperTour Men'!$E$6:$AB$189,21,FALSE),"")</f>
        <v>0</v>
      </c>
      <c r="Y27" s="71">
        <f>IF(X27,LOOKUP(X27,{1;2;3;4;5;6;7;8;9;10;11;12;13;14;15;16;17;18;19;20;21},{45;35;26;18;16;15;14;13;12;11;10;9;8;7;6;5;4;3;2;1;0}),0)</f>
        <v>0</v>
      </c>
      <c r="Z27" s="72">
        <v>4</v>
      </c>
      <c r="AA27" s="74">
        <f>IF(Z27,LOOKUP(Z27,{1;2;3;4;5;6;7;8;9;10;11;12;13;14;15;16;17;18;19;20;21},{45;35;26;18;16;15;14;13;12;11;10;9;8;7;6;5;4;3;2;1;0}),0)</f>
        <v>18</v>
      </c>
      <c r="AB27" s="56"/>
      <c r="AC27" s="3"/>
      <c r="AD27" s="3"/>
    </row>
    <row r="28" spans="1:30" ht="16" customHeight="1" x14ac:dyDescent="0.2">
      <c r="A28" s="58">
        <v>3530672</v>
      </c>
      <c r="B28" s="59" t="s">
        <v>59</v>
      </c>
      <c r="C28" s="166" t="s">
        <v>67</v>
      </c>
      <c r="D28" s="60" t="s">
        <v>664</v>
      </c>
      <c r="E28" s="61" t="str">
        <f t="shared" si="0"/>
        <v>BenjaminSAXTON</v>
      </c>
      <c r="F28" s="62">
        <v>2017</v>
      </c>
      <c r="G28" s="66"/>
      <c r="H28" s="76" t="str">
        <f t="shared" si="1"/>
        <v/>
      </c>
      <c r="I28" s="167"/>
      <c r="J28" s="168"/>
      <c r="K28" s="17"/>
      <c r="L28" s="72">
        <v>3</v>
      </c>
      <c r="M28" s="67">
        <f>IF(L28,LOOKUP(L28,{1;2;3;4;5;6;7;8;9;10;11;12;13;14;15;16;17;18;19;20;21},{30;25;21;18;16;15;14;13;12;11;10;9;8;7;6;5;4;3;2;1;0}),0)</f>
        <v>21</v>
      </c>
      <c r="N28" s="68">
        <v>15</v>
      </c>
      <c r="O28" s="69">
        <f>IF(N28,LOOKUP(N28,{1;2;3;4;5;6;7;8;9;10;11;12;13;14;15;16;17;18;19;20;21},{30;25;21;18;16;15;14;13;12;11;10;9;8;7;6;5;4;3;2;1;0}),0)</f>
        <v>6</v>
      </c>
      <c r="P28" s="68">
        <v>7</v>
      </c>
      <c r="Q28" s="67">
        <f>IF(P28,LOOKUP(P28,{1;2;3;4;5;6;7;8;9;10;11;12;13;14;15;16;17;18;19;20;21},{30;25;21;18;16;15;14;13;12;11;10;9;8;7;6;5;4;3;2;1;0}),0)</f>
        <v>14</v>
      </c>
      <c r="R28" s="72">
        <f>IF($D28="yes",VLOOKUP($E28,'SuperTour Men'!$E$6:$AB$189,15,FALSE),"")</f>
        <v>0</v>
      </c>
      <c r="S28" s="69">
        <f>IF(R28,LOOKUP(R28,{1;2;3;4;5;6;7;8;9;10;11;12;13;14;15;16;17;18;19;20;21},{30;25;21;18;16;15;14;13;12;11;10;9;8;7;6;5;4;3;2;1;0}),0)</f>
        <v>0</v>
      </c>
      <c r="T28" s="72">
        <f>IF($D28="yes",VLOOKUP($E28,'SuperTour Men'!$E$6:$AB$189,17,FALSE),"")</f>
        <v>0</v>
      </c>
      <c r="U28" s="71">
        <f>IF(T28,LOOKUP(T28,{1;2;3;4;5;6;7;8;9;10;11;12;13;14;15;16;17;18;19;20;21},{45;35;26;18;16;15;14;13;12;11;10;9;8;7;6;5;4;3;2;1;0}),0)</f>
        <v>0</v>
      </c>
      <c r="V28" s="72">
        <v>9</v>
      </c>
      <c r="W28" s="74">
        <f>IF(V28,LOOKUP(V28,{1;2;3;4;5;6;7;8;9;10;11;12;13;14;15;16;17;18;19;20;21},{45;35;26;18;16;15;14;13;12;11;10;9;8;7;6;5;4;3;2;1;0}),0)</f>
        <v>12</v>
      </c>
      <c r="X28" s="72">
        <v>15</v>
      </c>
      <c r="Y28" s="71">
        <f>IF(X28,LOOKUP(X28,{1;2;3;4;5;6;7;8;9;10;11;12;13;14;15;16;17;18;19;20;21},{45;35;26;18;16;15;14;13;12;11;10;9;8;7;6;5;4;3;2;1;0}),0)</f>
        <v>6</v>
      </c>
      <c r="Z28" s="72">
        <v>9</v>
      </c>
      <c r="AA28" s="74">
        <f>IF(Z28,LOOKUP(Z28,{1;2;3;4;5;6;7;8;9;10;11;12;13;14;15;16;17;18;19;20;21},{45;35;26;18;16;15;14;13;12;11;10;9;8;7;6;5;4;3;2;1;0}),0)</f>
        <v>12</v>
      </c>
      <c r="AB28" s="56"/>
      <c r="AC28" s="3"/>
      <c r="AD28" s="3"/>
    </row>
    <row r="29" spans="1:30" ht="16" customHeight="1" x14ac:dyDescent="0.2">
      <c r="A29" s="58">
        <v>3530628</v>
      </c>
      <c r="B29" s="75" t="s">
        <v>129</v>
      </c>
      <c r="C29" s="169" t="s">
        <v>130</v>
      </c>
      <c r="D29" s="60" t="s">
        <v>664</v>
      </c>
      <c r="E29" s="61" t="str">
        <f t="shared" si="0"/>
        <v>AkeoMAIFELD-CARUCCI</v>
      </c>
      <c r="F29" s="62">
        <v>2017</v>
      </c>
      <c r="G29" s="66"/>
      <c r="H29" s="76" t="str">
        <f t="shared" si="1"/>
        <v/>
      </c>
      <c r="I29" s="167"/>
      <c r="J29" s="168"/>
      <c r="K29" s="17"/>
      <c r="L29" s="72">
        <v>14</v>
      </c>
      <c r="M29" s="67">
        <f>IF(L29,LOOKUP(L29,{1;2;3;4;5;6;7;8;9;10;11;12;13;14;15;16;17;18;19;20;21},{30;25;21;18;16;15;14;13;12;11;10;9;8;7;6;5;4;3;2;1;0}),0)</f>
        <v>7</v>
      </c>
      <c r="N29" s="68">
        <f>IF($D29="yes",VLOOKUP($E29,'SuperTour Men'!$E$6:$AB$189,11,FALSE),"")</f>
        <v>0</v>
      </c>
      <c r="O29" s="69">
        <f>IF(N29,LOOKUP(N29,{1;2;3;4;5;6;7;8;9;10;11;12;13;14;15;16;17;18;19;20;21},{30;25;21;18;16;15;14;13;12;11;10;9;8;7;6;5;4;3;2;1;0}),0)</f>
        <v>0</v>
      </c>
      <c r="P29" s="66"/>
      <c r="Q29" s="67">
        <f>IF(P29,LOOKUP(P29,{1;2;3;4;5;6;7;8;9;10;11;12;13;14;15;16;17;18;19;20;21},{30;25;21;18;16;15;14;13;12;11;10;9;8;7;6;5;4;3;2;1;0}),0)</f>
        <v>0</v>
      </c>
      <c r="R29" s="72">
        <v>18</v>
      </c>
      <c r="S29" s="69">
        <f>IF(R29,LOOKUP(R29,{1;2;3;4;5;6;7;8;9;10;11;12;13;14;15;16;17;18;19;20;21},{30;25;21;18;16;15;14;13;12;11;10;9;8;7;6;5;4;3;2;1;0}),0)</f>
        <v>3</v>
      </c>
      <c r="T29" s="72">
        <v>14</v>
      </c>
      <c r="U29" s="71">
        <f>IF(T29,LOOKUP(T29,{1;2;3;4;5;6;7;8;9;10;11;12;13;14;15;16;17;18;19;20;21},{45;35;26;18;16;15;14;13;12;11;10;9;8;7;6;5;4;3;2;1;0}),0)</f>
        <v>7</v>
      </c>
      <c r="V29" s="70"/>
      <c r="W29" s="74">
        <f>IF(V29,LOOKUP(V29,{1;2;3;4;5;6;7;8;9;10;11;12;13;14;15;16;17;18;19;20;21},{45;35;26;18;16;15;14;13;12;11;10;9;8;7;6;5;4;3;2;1;0}),0)</f>
        <v>0</v>
      </c>
      <c r="X29" s="72">
        <f>IF($D29="yes",VLOOKUP($E29,'SuperTour Men'!$E$6:$AB$189,21,FALSE),"")</f>
        <v>0</v>
      </c>
      <c r="Y29" s="71">
        <f>IF(X29,LOOKUP(X29,{1;2;3;4;5;6;7;8;9;10;11;12;13;14;15;16;17;18;19;20;21},{45;35;26;18;16;15;14;13;12;11;10;9;8;7;6;5;4;3;2;1;0}),0)</f>
        <v>0</v>
      </c>
      <c r="Z29" s="70"/>
      <c r="AA29" s="74">
        <f>IF(Z29,LOOKUP(Z29,{1;2;3;4;5;6;7;8;9;10;11;12;13;14;15;16;17;18;19;20;21},{45;35;26;18;16;15;14;13;12;11;10;9;8;7;6;5;4;3;2;1;0}),0)</f>
        <v>0</v>
      </c>
      <c r="AB29" s="56"/>
      <c r="AC29" s="3"/>
      <c r="AD29" s="3"/>
    </row>
    <row r="30" spans="1:30" ht="16" customHeight="1" x14ac:dyDescent="0.2">
      <c r="A30" s="58">
        <v>3530583</v>
      </c>
      <c r="B30" s="59" t="s">
        <v>80</v>
      </c>
      <c r="C30" s="166" t="s">
        <v>71</v>
      </c>
      <c r="D30" s="60" t="s">
        <v>664</v>
      </c>
      <c r="E30" s="61" t="str">
        <f t="shared" si="0"/>
        <v>LoganHANNEMAN</v>
      </c>
      <c r="F30" s="62">
        <v>2017</v>
      </c>
      <c r="G30" s="66"/>
      <c r="H30" s="76" t="str">
        <f t="shared" si="1"/>
        <v/>
      </c>
      <c r="I30" s="167"/>
      <c r="J30" s="168"/>
      <c r="K30" s="17"/>
      <c r="L30" s="72">
        <v>2</v>
      </c>
      <c r="M30" s="67">
        <f>IF(L30,LOOKUP(L30,{1;2;3;4;5;6;7;8;9;10;11;12;13;14;15;16;17;18;19;20;21},{30;25;21;18;16;15;14;13;12;11;10;9;8;7;6;5;4;3;2;1;0}),0)</f>
        <v>25</v>
      </c>
      <c r="N30" s="68">
        <v>12</v>
      </c>
      <c r="O30" s="69">
        <f>IF(N30,LOOKUP(N30,{1;2;3;4;5;6;7;8;9;10;11;12;13;14;15;16;17;18;19;20;21},{30;25;21;18;16;15;14;13;12;11;10;9;8;7;6;5;4;3;2;1;0}),0)</f>
        <v>9</v>
      </c>
      <c r="P30" s="68">
        <v>3</v>
      </c>
      <c r="Q30" s="67">
        <f>IF(P30,LOOKUP(P30,{1;2;3;4;5;6;7;8;9;10;11;12;13;14;15;16;17;18;19;20;21},{30;25;21;18;16;15;14;13;12;11;10;9;8;7;6;5;4;3;2;1;0}),0)</f>
        <v>21</v>
      </c>
      <c r="R30" s="72">
        <f>IF($D30="yes",VLOOKUP($E30,'SuperTour Men'!$E$6:$AB$189,15,FALSE),"")</f>
        <v>0</v>
      </c>
      <c r="S30" s="69">
        <f>IF(R30,LOOKUP(R30,{1;2;3;4;5;6;7;8;9;10;11;12;13;14;15;16;17;18;19;20;21},{30;25;21;18;16;15;14;13;12;11;10;9;8;7;6;5;4;3;2;1;0}),0)</f>
        <v>0</v>
      </c>
      <c r="T30" s="72">
        <f>IF($D30="yes",VLOOKUP($E30,'SuperTour Men'!$E$6:$AB$189,17,FALSE),"")</f>
        <v>0</v>
      </c>
      <c r="U30" s="71">
        <f>IF(T30,LOOKUP(T30,{1;2;3;4;5;6;7;8;9;10;11;12;13;14;15;16;17;18;19;20;21},{45;35;26;18;16;15;14;13;12;11;10;9;8;7;6;5;4;3;2;1;0}),0)</f>
        <v>0</v>
      </c>
      <c r="V30" s="72">
        <v>1</v>
      </c>
      <c r="W30" s="74">
        <f>IF(V30,LOOKUP(V30,{1;2;3;4;5;6;7;8;9;10;11;12;13;14;15;16;17;18;19;20;21},{45;35;26;18;16;15;14;13;12;11;10;9;8;7;6;5;4;3;2;1;0}),0)</f>
        <v>45</v>
      </c>
      <c r="X30" s="72">
        <f>IF($D30="yes",VLOOKUP($E30,'SuperTour Men'!$E$6:$AB$189,21,FALSE),"")</f>
        <v>0</v>
      </c>
      <c r="Y30" s="71">
        <f>IF(X30,LOOKUP(X30,{1;2;3;4;5;6;7;8;9;10;11;12;13;14;15;16;17;18;19;20;21},{45;35;26;18;16;15;14;13;12;11;10;9;8;7;6;5;4;3;2;1;0}),0)</f>
        <v>0</v>
      </c>
      <c r="Z30" s="72">
        <v>2</v>
      </c>
      <c r="AA30" s="74">
        <f>IF(Z30,LOOKUP(Z30,{1;2;3;4;5;6;7;8;9;10;11;12;13;14;15;16;17;18;19;20;21},{45;35;26;18;16;15;14;13;12;11;10;9;8;7;6;5;4;3;2;1;0}),0)</f>
        <v>35</v>
      </c>
      <c r="AB30" s="56"/>
      <c r="AC30" s="3"/>
      <c r="AD30" s="3"/>
    </row>
    <row r="31" spans="1:30" ht="16" customHeight="1" x14ac:dyDescent="0.2">
      <c r="A31" s="58">
        <v>3530757</v>
      </c>
      <c r="B31" s="59" t="s">
        <v>119</v>
      </c>
      <c r="C31" s="166" t="s">
        <v>120</v>
      </c>
      <c r="D31" s="60" t="s">
        <v>664</v>
      </c>
      <c r="E31" s="61" t="str">
        <f t="shared" si="0"/>
        <v>ThomasO'HARRA</v>
      </c>
      <c r="F31" s="62">
        <v>2017</v>
      </c>
      <c r="G31" s="66"/>
      <c r="H31" s="76" t="str">
        <f t="shared" si="1"/>
        <v/>
      </c>
      <c r="I31" s="167"/>
      <c r="J31" s="168"/>
      <c r="K31" s="17"/>
      <c r="L31" s="70"/>
      <c r="M31" s="67">
        <f>IF(L31,LOOKUP(L31,{1;2;3;4;5;6;7;8;9;10;11;12;13;14;15;16;17;18;19;20;21},{30;25;21;18;16;15;14;13;12;11;10;9;8;7;6;5;4;3;2;1;0}),0)</f>
        <v>0</v>
      </c>
      <c r="N31" s="68">
        <f>IF($D31="yes",VLOOKUP($E31,'SuperTour Men'!$E$6:$AB$189,11,FALSE),"")</f>
        <v>0</v>
      </c>
      <c r="O31" s="69">
        <f>IF(N31,LOOKUP(N31,{1;2;3;4;5;6;7;8;9;10;11;12;13;14;15;16;17;18;19;20;21},{30;25;21;18;16;15;14;13;12;11;10;9;8;7;6;5;4;3;2;1;0}),0)</f>
        <v>0</v>
      </c>
      <c r="P31" s="68">
        <v>18</v>
      </c>
      <c r="Q31" s="67">
        <f>IF(P31,LOOKUP(P31,{1;2;3;4;5;6;7;8;9;10;11;12;13;14;15;16;17;18;19;20;21},{30;25;21;18;16;15;14;13;12;11;10;9;8;7;6;5;4;3;2;1;0}),0)</f>
        <v>3</v>
      </c>
      <c r="R31" s="72">
        <v>15</v>
      </c>
      <c r="S31" s="69">
        <f>IF(R31,LOOKUP(R31,{1;2;3;4;5;6;7;8;9;10;11;12;13;14;15;16;17;18;19;20;21},{30;25;21;18;16;15;14;13;12;11;10;9;8;7;6;5;4;3;2;1;0}),0)</f>
        <v>6</v>
      </c>
      <c r="T31" s="72">
        <v>18</v>
      </c>
      <c r="U31" s="71">
        <f>IF(T31,LOOKUP(T31,{1;2;3;4;5;6;7;8;9;10;11;12;13;14;15;16;17;18;19;20;21},{45;35;26;18;16;15;14;13;12;11;10;9;8;7;6;5;4;3;2;1;0}),0)</f>
        <v>3</v>
      </c>
      <c r="V31" s="70"/>
      <c r="W31" s="74">
        <f>IF(V31,LOOKUP(V31,{1;2;3;4;5;6;7;8;9;10;11;12;13;14;15;16;17;18;19;20;21},{45;35;26;18;16;15;14;13;12;11;10;9;8;7;6;5;4;3;2;1;0}),0)</f>
        <v>0</v>
      </c>
      <c r="X31" s="72">
        <f>IF($D31="yes",VLOOKUP($E31,'SuperTour Men'!$E$6:$AB$189,21,FALSE),"")</f>
        <v>0</v>
      </c>
      <c r="Y31" s="71">
        <f>IF(X31,LOOKUP(X31,{1;2;3;4;5;6;7;8;9;10;11;12;13;14;15;16;17;18;19;20;21},{45;35;26;18;16;15;14;13;12;11;10;9;8;7;6;5;4;3;2;1;0}),0)</f>
        <v>0</v>
      </c>
      <c r="Z31" s="70"/>
      <c r="AA31" s="74">
        <f>IF(Z31,LOOKUP(Z31,{1;2;3;4;5;6;7;8;9;10;11;12;13;14;15;16;17;18;19;20;21},{45;35;26;18;16;15;14;13;12;11;10;9;8;7;6;5;4;3;2;1;0}),0)</f>
        <v>0</v>
      </c>
      <c r="AB31" s="56"/>
      <c r="AC31" s="3"/>
      <c r="AD31" s="3"/>
    </row>
    <row r="32" spans="1:30" ht="16" customHeight="1" x14ac:dyDescent="0.2">
      <c r="A32" s="58">
        <v>3530530</v>
      </c>
      <c r="B32" s="59" t="s">
        <v>70</v>
      </c>
      <c r="C32" s="166" t="s">
        <v>71</v>
      </c>
      <c r="D32" s="60" t="s">
        <v>664</v>
      </c>
      <c r="E32" s="61" t="str">
        <f t="shared" si="0"/>
        <v>ReeseHANNEMAN</v>
      </c>
      <c r="F32" s="62">
        <v>2017</v>
      </c>
      <c r="G32" s="66"/>
      <c r="H32" s="76" t="str">
        <f t="shared" si="1"/>
        <v/>
      </c>
      <c r="I32" s="167"/>
      <c r="J32" s="168"/>
      <c r="K32" s="17"/>
      <c r="L32" s="72">
        <v>7</v>
      </c>
      <c r="M32" s="67">
        <f>IF(L32,LOOKUP(L32,{1;2;3;4;5;6;7;8;9;10;11;12;13;14;15;16;17;18;19;20;21},{30;25;21;18;16;15;14;13;12;11;10;9;8;7;6;5;4;3;2;1;0}),0)</f>
        <v>14</v>
      </c>
      <c r="N32" s="68">
        <v>13</v>
      </c>
      <c r="O32" s="69">
        <f>IF(N32,LOOKUP(N32,{1;2;3;4;5;6;7;8;9;10;11;12;13;14;15;16;17;18;19;20;21},{30;25;21;18;16;15;14;13;12;11;10;9;8;7;6;5;4;3;2;1;0}),0)</f>
        <v>8</v>
      </c>
      <c r="P32" s="68">
        <v>4</v>
      </c>
      <c r="Q32" s="67">
        <f>IF(P32,LOOKUP(P32,{1;2;3;4;5;6;7;8;9;10;11;12;13;14;15;16;17;18;19;20;21},{30;25;21;18;16;15;14;13;12;11;10;9;8;7;6;5;4;3;2;1;0}),0)</f>
        <v>18</v>
      </c>
      <c r="R32" s="72">
        <f>IF($D32="yes",VLOOKUP($E32,'SuperTour Men'!$E$6:$AB$189,15,FALSE),"")</f>
        <v>0</v>
      </c>
      <c r="S32" s="69">
        <f>IF(R32,LOOKUP(R32,{1;2;3;4;5;6;7;8;9;10;11;12;13;14;15;16;17;18;19;20;21},{30;25;21;18;16;15;14;13;12;11;10;9;8;7;6;5;4;3;2;1;0}),0)</f>
        <v>0</v>
      </c>
      <c r="T32" s="72">
        <f>IF($D32="yes",VLOOKUP($E32,'SuperTour Men'!$E$6:$AB$189,17,FALSE),"")</f>
        <v>0</v>
      </c>
      <c r="U32" s="71">
        <f>IF(T32,LOOKUP(T32,{1;2;3;4;5;6;7;8;9;10;11;12;13;14;15;16;17;18;19;20;21},{45;35;26;18;16;15;14;13;12;11;10;9;8;7;6;5;4;3;2;1;0}),0)</f>
        <v>0</v>
      </c>
      <c r="V32" s="72">
        <v>3</v>
      </c>
      <c r="W32" s="74">
        <f>IF(V32,LOOKUP(V32,{1;2;3;4;5;6;7;8;9;10;11;12;13;14;15;16;17;18;19;20;21},{45;35;26;18;16;15;14;13;12;11;10;9;8;7;6;5;4;3;2;1;0}),0)</f>
        <v>26</v>
      </c>
      <c r="X32" s="72">
        <f>IF($D32="yes",VLOOKUP($E32,'SuperTour Men'!$E$6:$AB$189,21,FALSE),"")</f>
        <v>0</v>
      </c>
      <c r="Y32" s="71">
        <f>IF(X32,LOOKUP(X32,{1;2;3;4;5;6;7;8;9;10;11;12;13;14;15;16;17;18;19;20;21},{45;35;26;18;16;15;14;13;12;11;10;9;8;7;6;5;4;3;2;1;0}),0)</f>
        <v>0</v>
      </c>
      <c r="Z32" s="72">
        <v>1</v>
      </c>
      <c r="AA32" s="74">
        <f>IF(Z32,LOOKUP(Z32,{1;2;3;4;5;6;7;8;9;10;11;12;13;14;15;16;17;18;19;20;21},{45;35;26;18;16;15;14;13;12;11;10;9;8;7;6;5;4;3;2;1;0}),0)</f>
        <v>45</v>
      </c>
      <c r="AB32" s="56"/>
      <c r="AC32" s="3"/>
      <c r="AD32" s="3"/>
    </row>
    <row r="33" spans="1:30" ht="16" customHeight="1" x14ac:dyDescent="0.2">
      <c r="A33" s="80"/>
      <c r="B33" s="75" t="s">
        <v>78</v>
      </c>
      <c r="C33" s="169" t="s">
        <v>79</v>
      </c>
      <c r="D33" s="76" t="s">
        <v>664</v>
      </c>
      <c r="E33" s="61" t="str">
        <f t="shared" si="0"/>
        <v>ZakKETTERSON</v>
      </c>
      <c r="F33" s="62">
        <v>2017</v>
      </c>
      <c r="G33" s="66"/>
      <c r="H33" s="76" t="str">
        <f t="shared" si="1"/>
        <v/>
      </c>
      <c r="I33" s="167"/>
      <c r="J33" s="168"/>
      <c r="K33" s="17"/>
      <c r="L33" s="70"/>
      <c r="M33" s="67">
        <f>IF(L33,LOOKUP(L33,{1;2;3;4;5;6;7;8;9;10;11;12;13;14;15;16;17;18;19;20;21},{30;25;21;18;16;15;14;13;12;11;10;9;8;7;6;5;4;3;2;1;0}),0)</f>
        <v>0</v>
      </c>
      <c r="N33" s="68">
        <f>IF($D33="yes",VLOOKUP($E33,'SuperTour Men'!$E$6:$AB$189,11,FALSE),"")</f>
        <v>0</v>
      </c>
      <c r="O33" s="69">
        <f>IF(N33,LOOKUP(N33,{1;2;3;4;5;6;7;8;9;10;11;12;13;14;15;16;17;18;19;20;21},{30;25;21;18;16;15;14;13;12;11;10;9;8;7;6;5;4;3;2;1;0}),0)</f>
        <v>0</v>
      </c>
      <c r="P33" s="66"/>
      <c r="Q33" s="67">
        <f>IF(P33,LOOKUP(P33,{1;2;3;4;5;6;7;8;9;10;11;12;13;14;15;16;17;18;19;20;21},{30;25;21;18;16;15;14;13;12;11;10;9;8;7;6;5;4;3;2;1;0}),0)</f>
        <v>0</v>
      </c>
      <c r="R33" s="72">
        <f>IF($D33="yes",VLOOKUP($E33,'SuperTour Men'!$E$6:$AB$189,15,FALSE),"")</f>
        <v>0</v>
      </c>
      <c r="S33" s="69">
        <f>IF(R33,LOOKUP(R33,{1;2;3;4;5;6;7;8;9;10;11;12;13;14;15;16;17;18;19;20;21},{30;25;21;18;16;15;14;13;12;11;10;9;8;7;6;5;4;3;2;1;0}),0)</f>
        <v>0</v>
      </c>
      <c r="T33" s="72">
        <f>IF($D33="yes",VLOOKUP($E33,'SuperTour Men'!$E$6:$AB$189,17,FALSE),"")</f>
        <v>0</v>
      </c>
      <c r="U33" s="71">
        <f>IF(T33,LOOKUP(T33,{1;2;3;4;5;6;7;8;9;10;11;12;13;14;15;16;17;18;19;20;21},{45;35;26;18;16;15;14;13;12;11;10;9;8;7;6;5;4;3;2;1;0}),0)</f>
        <v>0</v>
      </c>
      <c r="V33" s="72">
        <v>15</v>
      </c>
      <c r="W33" s="74">
        <f>IF(V33,LOOKUP(V33,{1;2;3;4;5;6;7;8;9;10;11;12;13;14;15;16;17;18;19;20;21},{45;35;26;18;16;15;14;13;12;11;10;9;8;7;6;5;4;3;2;1;0}),0)</f>
        <v>6</v>
      </c>
      <c r="X33" s="72">
        <v>13</v>
      </c>
      <c r="Y33" s="71">
        <f>IF(X33,LOOKUP(X33,{1;2;3;4;5;6;7;8;9;10;11;12;13;14;15;16;17;18;19;20;21},{45;35;26;18;16;15;14;13;12;11;10;9;8;7;6;5;4;3;2;1;0}),0)</f>
        <v>8</v>
      </c>
      <c r="Z33" s="72">
        <v>6</v>
      </c>
      <c r="AA33" s="74">
        <f>IF(Z33,LOOKUP(Z33,{1;2;3;4;5;6;7;8;9;10;11;12;13;14;15;16;17;18;19;20;21},{45;35;26;18;16;15;14;13;12;11;10;9;8;7;6;5;4;3;2;1;0}),0)</f>
        <v>15</v>
      </c>
      <c r="AB33" s="56"/>
      <c r="AC33" s="3"/>
      <c r="AD33" s="3"/>
    </row>
    <row r="34" spans="1:30" ht="16" customHeight="1" x14ac:dyDescent="0.2">
      <c r="A34" s="58">
        <v>3530659</v>
      </c>
      <c r="B34" s="59" t="s">
        <v>105</v>
      </c>
      <c r="C34" s="166" t="s">
        <v>106</v>
      </c>
      <c r="D34" s="60" t="s">
        <v>664</v>
      </c>
      <c r="E34" s="61" t="str">
        <f t="shared" si="0"/>
        <v>ColeMORGAN</v>
      </c>
      <c r="F34" s="62">
        <v>2017</v>
      </c>
      <c r="G34" s="66"/>
      <c r="H34" s="76" t="str">
        <f t="shared" si="1"/>
        <v/>
      </c>
      <c r="I34" s="167"/>
      <c r="J34" s="168"/>
      <c r="K34" s="17"/>
      <c r="L34" s="72">
        <v>5</v>
      </c>
      <c r="M34" s="67">
        <f>IF(L34,LOOKUP(L34,{1;2;3;4;5;6;7;8;9;10;11;12;13;14;15;16;17;18;19;20;21},{30;25;21;18;16;15;14;13;12;11;10;9;8;7;6;5;4;3;2;1;0}),0)</f>
        <v>16</v>
      </c>
      <c r="N34" s="68">
        <v>14</v>
      </c>
      <c r="O34" s="69">
        <f>IF(N34,LOOKUP(N34,{1;2;3;4;5;6;7;8;9;10;11;12;13;14;15;16;17;18;19;20;21},{30;25;21;18;16;15;14;13;12;11;10;9;8;7;6;5;4;3;2;1;0}),0)</f>
        <v>7</v>
      </c>
      <c r="P34" s="68">
        <v>1</v>
      </c>
      <c r="Q34" s="67">
        <f>IF(P34,LOOKUP(P34,{1;2;3;4;5;6;7;8;9;10;11;12;13;14;15;16;17;18;19;20;21},{30;25;21;18;16;15;14;13;12;11;10;9;8;7;6;5;4;3;2;1;0}),0)</f>
        <v>30</v>
      </c>
      <c r="R34" s="72">
        <f>IF($D34="yes",VLOOKUP($E34,'SuperTour Men'!$E$6:$AB$189,15,FALSE),"")</f>
        <v>0</v>
      </c>
      <c r="S34" s="69">
        <f>IF(R34,LOOKUP(R34,{1;2;3;4;5;6;7;8;9;10;11;12;13;14;15;16;17;18;19;20;21},{30;25;21;18;16;15;14;13;12;11;10;9;8;7;6;5;4;3;2;1;0}),0)</f>
        <v>0</v>
      </c>
      <c r="T34" s="72">
        <f>IF($D34="yes",VLOOKUP($E34,'SuperTour Men'!$E$6:$AB$189,17,FALSE),"")</f>
        <v>0</v>
      </c>
      <c r="U34" s="71">
        <f>IF(T34,LOOKUP(T34,{1;2;3;4;5;6;7;8;9;10;11;12;13;14;15;16;17;18;19;20;21},{45;35;26;18;16;15;14;13;12;11;10;9;8;7;6;5;4;3;2;1;0}),0)</f>
        <v>0</v>
      </c>
      <c r="V34" s="72">
        <v>5</v>
      </c>
      <c r="W34" s="74">
        <f>IF(V34,LOOKUP(V34,{1;2;3;4;5;6;7;8;9;10;11;12;13;14;15;16;17;18;19;20;21},{45;35;26;18;16;15;14;13;12;11;10;9;8;7;6;5;4;3;2;1;0}),0)</f>
        <v>16</v>
      </c>
      <c r="X34" s="72">
        <f>IF($D34="yes",VLOOKUP($E34,'SuperTour Men'!$E$6:$AB$189,21,FALSE),"")</f>
        <v>0</v>
      </c>
      <c r="Y34" s="71">
        <f>IF(X34,LOOKUP(X34,{1;2;3;4;5;6;7;8;9;10;11;12;13;14;15;16;17;18;19;20;21},{45;35;26;18;16;15;14;13;12;11;10;9;8;7;6;5;4;3;2;1;0}),0)</f>
        <v>0</v>
      </c>
      <c r="Z34" s="72">
        <v>7</v>
      </c>
      <c r="AA34" s="74">
        <f>IF(Z34,LOOKUP(Z34,{1;2;3;4;5;6;7;8;9;10;11;12;13;14;15;16;17;18;19;20;21},{45;35;26;18;16;15;14;13;12;11;10;9;8;7;6;5;4;3;2;1;0}),0)</f>
        <v>14</v>
      </c>
      <c r="AB34" s="56"/>
      <c r="AC34" s="3"/>
      <c r="AD34" s="3"/>
    </row>
    <row r="35" spans="1:30" ht="16" customHeight="1" x14ac:dyDescent="0.2">
      <c r="A35" s="58">
        <v>3530649</v>
      </c>
      <c r="B35" s="59" t="s">
        <v>76</v>
      </c>
      <c r="C35" s="166" t="s">
        <v>77</v>
      </c>
      <c r="D35" s="60" t="s">
        <v>664</v>
      </c>
      <c r="E35" s="61" t="str">
        <f t="shared" si="0"/>
        <v>ForrestMAHLEN</v>
      </c>
      <c r="F35" s="62">
        <v>2017</v>
      </c>
      <c r="G35" s="66"/>
      <c r="H35" s="76" t="str">
        <f t="shared" si="1"/>
        <v/>
      </c>
      <c r="I35" s="167"/>
      <c r="J35" s="168"/>
      <c r="K35" s="17"/>
      <c r="L35" s="70"/>
      <c r="M35" s="67">
        <f>IF(L35,LOOKUP(L35,{1;2;3;4;5;6;7;8;9;10;11;12;13;14;15;16;17;18;19;20;21},{30;25;21;18;16;15;14;13;12;11;10;9;8;7;6;5;4;3;2;1;0}),0)</f>
        <v>0</v>
      </c>
      <c r="N35" s="68">
        <v>20</v>
      </c>
      <c r="O35" s="69">
        <f>IF(N35,LOOKUP(N35,{1;2;3;4;5;6;7;8;9;10;11;12;13;14;15;16;17;18;19;20;21},{30;25;21;18;16;15;14;13;12;11;10;9;8;7;6;5;4;3;2;1;0}),0)</f>
        <v>1</v>
      </c>
      <c r="P35" s="66"/>
      <c r="Q35" s="67">
        <f>IF(P35,LOOKUP(P35,{1;2;3;4;5;6;7;8;9;10;11;12;13;14;15;16;17;18;19;20;21},{30;25;21;18;16;15;14;13;12;11;10;9;8;7;6;5;4;3;2;1;0}),0)</f>
        <v>0</v>
      </c>
      <c r="R35" s="72">
        <v>20</v>
      </c>
      <c r="S35" s="69">
        <f>IF(R35,LOOKUP(R35,{1;2;3;4;5;6;7;8;9;10;11;12;13;14;15;16;17;18;19;20;21},{30;25;21;18;16;15;14;13;12;11;10;9;8;7;6;5;4;3;2;1;0}),0)</f>
        <v>1</v>
      </c>
      <c r="T35" s="72">
        <v>16</v>
      </c>
      <c r="U35" s="71">
        <f>IF(T35,LOOKUP(T35,{1;2;3;4;5;6;7;8;9;10;11;12;13;14;15;16;17;18;19;20;21},{45;35;26;18;16;15;14;13;12;11;10;9;8;7;6;5;4;3;2;1;0}),0)</f>
        <v>5</v>
      </c>
      <c r="V35" s="72">
        <v>18</v>
      </c>
      <c r="W35" s="74">
        <f>IF(V35,LOOKUP(V35,{1;2;3;4;5;6;7;8;9;10;11;12;13;14;15;16;17;18;19;20;21},{45;35;26;18;16;15;14;13;12;11;10;9;8;7;6;5;4;3;2;1;0}),0)</f>
        <v>3</v>
      </c>
      <c r="X35" s="72">
        <f>IF($D35="yes",VLOOKUP($E35,'SuperTour Men'!$E$6:$AB$189,21,FALSE),"")</f>
        <v>0</v>
      </c>
      <c r="Y35" s="71">
        <f>IF(X35,LOOKUP(X35,{1;2;3;4;5;6;7;8;9;10;11;12;13;14;15;16;17;18;19;20;21},{45;35;26;18;16;15;14;13;12;11;10;9;8;7;6;5;4;3;2;1;0}),0)</f>
        <v>0</v>
      </c>
      <c r="Z35" s="72">
        <v>17</v>
      </c>
      <c r="AA35" s="74">
        <f>IF(Z35,LOOKUP(Z35,{1;2;3;4;5;6;7;8;9;10;11;12;13;14;15;16;17;18;19;20;21},{45;35;26;18;16;15;14;13;12;11;10;9;8;7;6;5;4;3;2;1;0}),0)</f>
        <v>4</v>
      </c>
      <c r="AB35" s="56"/>
      <c r="AC35" s="3"/>
      <c r="AD35" s="3"/>
    </row>
    <row r="36" spans="1:30" ht="16" customHeight="1" x14ac:dyDescent="0.2">
      <c r="A36" s="58">
        <v>3530627</v>
      </c>
      <c r="B36" s="75" t="s">
        <v>55</v>
      </c>
      <c r="C36" s="169" t="s">
        <v>216</v>
      </c>
      <c r="D36" s="60" t="s">
        <v>664</v>
      </c>
      <c r="E36" s="61" t="str">
        <f t="shared" si="0"/>
        <v>JackNOVAK</v>
      </c>
      <c r="F36" s="62">
        <v>2017</v>
      </c>
      <c r="G36" s="66"/>
      <c r="H36" s="76" t="str">
        <f t="shared" si="1"/>
        <v/>
      </c>
      <c r="I36" s="167"/>
      <c r="J36" s="168"/>
      <c r="K36" s="17"/>
      <c r="L36" s="70"/>
      <c r="M36" s="67">
        <f>IF(L36,LOOKUP(L36,{1;2;3;4;5;6;7;8;9;10;11;12;13;14;15;16;17;18;19;20;21},{30;25;21;18;16;15;14;13;12;11;10;9;8;7;6;5;4;3;2;1;0}),0)</f>
        <v>0</v>
      </c>
      <c r="N36" s="68">
        <f>IF($D36="yes",VLOOKUP($E36,'SuperTour Men'!$E$6:$AB$189,11,FALSE),"")</f>
        <v>0</v>
      </c>
      <c r="O36" s="69">
        <f>IF(N36,LOOKUP(N36,{1;2;3;4;5;6;7;8;9;10;11;12;13;14;15;16;17;18;19;20;21},{30;25;21;18;16;15;14;13;12;11;10;9;8;7;6;5;4;3;2;1;0}),0)</f>
        <v>0</v>
      </c>
      <c r="P36" s="66"/>
      <c r="Q36" s="67">
        <f>IF(P36,LOOKUP(P36,{1;2;3;4;5;6;7;8;9;10;11;12;13;14;15;16;17;18;19;20;21},{30;25;21;18;16;15;14;13;12;11;10;9;8;7;6;5;4;3;2;1;0}),0)</f>
        <v>0</v>
      </c>
      <c r="R36" s="72">
        <v>16</v>
      </c>
      <c r="S36" s="69">
        <f>IF(R36,LOOKUP(R36,{1;2;3;4;5;6;7;8;9;10;11;12;13;14;15;16;17;18;19;20;21},{30;25;21;18;16;15;14;13;12;11;10;9;8;7;6;5;4;3;2;1;0}),0)</f>
        <v>5</v>
      </c>
      <c r="T36" s="72">
        <f>IF($D36="yes",VLOOKUP($E36,'SuperTour Men'!$E$6:$AB$189,17,FALSE),"")</f>
        <v>0</v>
      </c>
      <c r="U36" s="71">
        <f>IF(T36,LOOKUP(T36,{1;2;3;4;5;6;7;8;9;10;11;12;13;14;15;16;17;18;19;20;21},{45;35;26;18;16;15;14;13;12;11;10;9;8;7;6;5;4;3;2;1;0}),0)</f>
        <v>0</v>
      </c>
      <c r="V36" s="70"/>
      <c r="W36" s="74">
        <f>IF(V36,LOOKUP(V36,{1;2;3;4;5;6;7;8;9;10;11;12;13;14;15;16;17;18;19;20;21},{45;35;26;18;16;15;14;13;12;11;10;9;8;7;6;5;4;3;2;1;0}),0)</f>
        <v>0</v>
      </c>
      <c r="X36" s="72">
        <f>IF($D36="yes",VLOOKUP($E36,'SuperTour Men'!$E$6:$AB$189,21,FALSE),"")</f>
        <v>0</v>
      </c>
      <c r="Y36" s="71">
        <f>IF(X36,LOOKUP(X36,{1;2;3;4;5;6;7;8;9;10;11;12;13;14;15;16;17;18;19;20;21},{45;35;26;18;16;15;14;13;12;11;10;9;8;7;6;5;4;3;2;1;0}),0)</f>
        <v>0</v>
      </c>
      <c r="Z36" s="70"/>
      <c r="AA36" s="74">
        <f>IF(Z36,LOOKUP(Z36,{1;2;3;4;5;6;7;8;9;10;11;12;13;14;15;16;17;18;19;20;21},{45;35;26;18;16;15;14;13;12;11;10;9;8;7;6;5;4;3;2;1;0}),0)</f>
        <v>0</v>
      </c>
      <c r="AB36" s="56"/>
      <c r="AC36" s="3"/>
      <c r="AD36" s="3"/>
    </row>
    <row r="37" spans="1:30" ht="16" customHeight="1" x14ac:dyDescent="0.2">
      <c r="A37" s="58">
        <v>3530626</v>
      </c>
      <c r="B37" s="75" t="s">
        <v>143</v>
      </c>
      <c r="C37" s="169" t="s">
        <v>144</v>
      </c>
      <c r="D37" s="76" t="s">
        <v>664</v>
      </c>
      <c r="E37" s="61" t="str">
        <f t="shared" si="0"/>
        <v>SilasTALBOT</v>
      </c>
      <c r="F37" s="62">
        <v>2017</v>
      </c>
      <c r="G37" s="66"/>
      <c r="H37" s="76" t="str">
        <f t="shared" si="1"/>
        <v/>
      </c>
      <c r="I37" s="167"/>
      <c r="J37" s="168"/>
      <c r="K37" s="17"/>
      <c r="L37" s="72">
        <v>18</v>
      </c>
      <c r="M37" s="67">
        <f>IF(L37,LOOKUP(L37,{1;2;3;4;5;6;7;8;9;10;11;12;13;14;15;16;17;18;19;20;21},{30;25;21;18;16;15;14;13;12;11;10;9;8;7;6;5;4;3;2;1;0}),0)</f>
        <v>3</v>
      </c>
      <c r="N37" s="68">
        <f>IF($D37="yes",VLOOKUP($E37,'SuperTour Men'!$E$6:$AB$189,11,FALSE),"")</f>
        <v>0</v>
      </c>
      <c r="O37" s="69">
        <f>IF(N37,LOOKUP(N37,{1;2;3;4;5;6;7;8;9;10;11;12;13;14;15;16;17;18;19;20;21},{30;25;21;18;16;15;14;13;12;11;10;9;8;7;6;5;4;3;2;1;0}),0)</f>
        <v>0</v>
      </c>
      <c r="P37" s="68">
        <v>11</v>
      </c>
      <c r="Q37" s="67">
        <f>IF(P37,LOOKUP(P37,{1;2;3;4;5;6;7;8;9;10;11;12;13;14;15;16;17;18;19;20;21},{30;25;21;18;16;15;14;13;12;11;10;9;8;7;6;5;4;3;2;1;0}),0)</f>
        <v>10</v>
      </c>
      <c r="R37" s="72">
        <v>17</v>
      </c>
      <c r="S37" s="69">
        <f>IF(R37,LOOKUP(R37,{1;2;3;4;5;6;7;8;9;10;11;12;13;14;15;16;17;18;19;20;21},{30;25;21;18;16;15;14;13;12;11;10;9;8;7;6;5;4;3;2;1;0}),0)</f>
        <v>4</v>
      </c>
      <c r="T37" s="72">
        <f>IF($D37="yes",VLOOKUP($E37,'SuperTour Men'!$E$6:$AB$189,17,FALSE),"")</f>
        <v>0</v>
      </c>
      <c r="U37" s="71">
        <f>IF(T37,LOOKUP(T37,{1;2;3;4;5;6;7;8;9;10;11;12;13;14;15;16;17;18;19;20;21},{45;35;26;18;16;15;14;13;12;11;10;9;8;7;6;5;4;3;2;1;0}),0)</f>
        <v>0</v>
      </c>
      <c r="V37" s="70"/>
      <c r="W37" s="74">
        <f>IF(V37,LOOKUP(V37,{1;2;3;4;5;6;7;8;9;10;11;12;13;14;15;16;17;18;19;20;21},{45;35;26;18;16;15;14;13;12;11;10;9;8;7;6;5;4;3;2;1;0}),0)</f>
        <v>0</v>
      </c>
      <c r="X37" s="72">
        <v>20</v>
      </c>
      <c r="Y37" s="71">
        <f>IF(X37,LOOKUP(X37,{1;2;3;4;5;6;7;8;9;10;11;12;13;14;15;16;17;18;19;20;21},{45;35;26;18;16;15;14;13;12;11;10;9;8;7;6;5;4;3;2;1;0}),0)</f>
        <v>1</v>
      </c>
      <c r="Z37" s="70"/>
      <c r="AA37" s="74">
        <f>IF(Z37,LOOKUP(Z37,{1;2;3;4;5;6;7;8;9;10;11;12;13;14;15;16;17;18;19;20;21},{45;35;26;18;16;15;14;13;12;11;10;9;8;7;6;5;4;3;2;1;0}),0)</f>
        <v>0</v>
      </c>
      <c r="AB37" s="56"/>
      <c r="AC37" s="3"/>
      <c r="AD37" s="3"/>
    </row>
    <row r="38" spans="1:30" ht="16" customHeight="1" x14ac:dyDescent="0.2">
      <c r="A38" s="80"/>
      <c r="B38" s="75" t="s">
        <v>226</v>
      </c>
      <c r="C38" s="169" t="s">
        <v>227</v>
      </c>
      <c r="D38" s="76" t="s">
        <v>664</v>
      </c>
      <c r="E38" s="61" t="str">
        <f t="shared" si="0"/>
        <v>MaxLACHANCE</v>
      </c>
      <c r="F38" s="62">
        <v>2017</v>
      </c>
      <c r="G38" s="66"/>
      <c r="H38" s="76" t="str">
        <f t="shared" si="1"/>
        <v/>
      </c>
      <c r="I38" s="167"/>
      <c r="J38" s="168"/>
      <c r="K38" s="17"/>
      <c r="L38" s="70"/>
      <c r="M38" s="67">
        <f>IF(L38,LOOKUP(L38,{1;2;3;4;5;6;7;8;9;10;11;12;13;14;15;16;17;18;19;20;21},{30;25;21;18;16;15;14;13;12;11;10;9;8;7;6;5;4;3;2;1;0}),0)</f>
        <v>0</v>
      </c>
      <c r="N38" s="68">
        <f>IF($D38="yes",VLOOKUP($E38,'SuperTour Men'!$E$6:$AB$189,11,FALSE),"")</f>
        <v>0</v>
      </c>
      <c r="O38" s="69">
        <f>IF(N38,LOOKUP(N38,{1;2;3;4;5;6;7;8;9;10;11;12;13;14;15;16;17;18;19;20;21},{30;25;21;18;16;15;14;13;12;11;10;9;8;7;6;5;4;3;2;1;0}),0)</f>
        <v>0</v>
      </c>
      <c r="P38" s="66"/>
      <c r="Q38" s="67">
        <f>IF(P38,LOOKUP(P38,{1;2;3;4;5;6;7;8;9;10;11;12;13;14;15;16;17;18;19;20;21},{30;25;21;18;16;15;14;13;12;11;10;9;8;7;6;5;4;3;2;1;0}),0)</f>
        <v>0</v>
      </c>
      <c r="R38" s="72">
        <f>IF($D38="yes",VLOOKUP($E38,'SuperTour Men'!$E$6:$AB$189,15,FALSE),"")</f>
        <v>0</v>
      </c>
      <c r="S38" s="69">
        <f>IF(R38,LOOKUP(R38,{1;2;3;4;5;6;7;8;9;10;11;12;13;14;15;16;17;18;19;20;21},{30;25;21;18;16;15;14;13;12;11;10;9;8;7;6;5;4;3;2;1;0}),0)</f>
        <v>0</v>
      </c>
      <c r="T38" s="72">
        <f>IF($D38="yes",VLOOKUP($E38,'SuperTour Men'!$E$6:$AB$189,17,FALSE),"")</f>
        <v>0</v>
      </c>
      <c r="U38" s="71">
        <f>IF(T38,LOOKUP(T38,{1;2;3;4;5;6;7;8;9;10;11;12;13;14;15;16;17;18;19;20;21},{45;35;26;18;16;15;14;13;12;11;10;9;8;7;6;5;4;3;2;1;0}),0)</f>
        <v>0</v>
      </c>
      <c r="V38" s="70"/>
      <c r="W38" s="74">
        <f>IF(V38,LOOKUP(V38,{1;2;3;4;5;6;7;8;9;10;11;12;13;14;15;16;17;18;19;20;21},{45;35;26;18;16;15;14;13;12;11;10;9;8;7;6;5;4;3;2;1;0}),0)</f>
        <v>0</v>
      </c>
      <c r="X38" s="72">
        <v>19</v>
      </c>
      <c r="Y38" s="71">
        <f>IF(X38,LOOKUP(X38,{1;2;3;4;5;6;7;8;9;10;11;12;13;14;15;16;17;18;19;20;21},{45;35;26;18;16;15;14;13;12;11;10;9;8;7;6;5;4;3;2;1;0}),0)</f>
        <v>2</v>
      </c>
      <c r="Z38" s="70"/>
      <c r="AA38" s="74">
        <f>IF(Z38,LOOKUP(Z38,{1;2;3;4;5;6;7;8;9;10;11;12;13;14;15;16;17;18;19;20;21},{45;35;26;18;16;15;14;13;12;11;10;9;8;7;6;5;4;3;2;1;0}),0)</f>
        <v>0</v>
      </c>
      <c r="AB38" s="56"/>
      <c r="AC38" s="3"/>
      <c r="AD38" s="3"/>
    </row>
    <row r="39" spans="1:30" ht="16" customHeight="1" x14ac:dyDescent="0.2">
      <c r="A39" s="58">
        <v>3530761</v>
      </c>
      <c r="B39" s="75" t="s">
        <v>665</v>
      </c>
      <c r="C39" s="169" t="s">
        <v>666</v>
      </c>
      <c r="D39" s="76" t="s">
        <v>664</v>
      </c>
      <c r="E39" s="61" t="str">
        <f t="shared" ref="E39:E70" si="2">B39&amp;C39</f>
        <v>GavinMCEWEN</v>
      </c>
      <c r="F39" s="62">
        <v>2017</v>
      </c>
      <c r="G39" s="66"/>
      <c r="H39" s="76" t="str">
        <f t="shared" ref="H39:H70" si="3">IF(ISBLANK(G39),"",IF(G39&gt;1995.9,"U23","SR"))</f>
        <v/>
      </c>
      <c r="I39" s="167"/>
      <c r="J39" s="168"/>
      <c r="K39" s="17"/>
      <c r="L39" s="70"/>
      <c r="M39" s="67">
        <f>IF(L39,LOOKUP(L39,{1;2;3;4;5;6;7;8;9;10;11;12;13;14;15;16;17;18;19;20;21},{30;25;21;18;16;15;14;13;12;11;10;9;8;7;6;5;4;3;2;1;0}),0)</f>
        <v>0</v>
      </c>
      <c r="N39" s="66"/>
      <c r="O39" s="69">
        <f>IF(N39,LOOKUP(N39,{1;2;3;4;5;6;7;8;9;10;11;12;13;14;15;16;17;18;19;20;21},{30;25;21;18;16;15;14;13;12;11;10;9;8;7;6;5;4;3;2;1;0}),0)</f>
        <v>0</v>
      </c>
      <c r="P39" s="68">
        <v>20</v>
      </c>
      <c r="Q39" s="67">
        <f>IF(P39,LOOKUP(P39,{1;2;3;4;5;6;7;8;9;10;11;12;13;14;15;16;17;18;19;20;21},{30;25;21;18;16;15;14;13;12;11;10;9;8;7;6;5;4;3;2;1;0}),0)</f>
        <v>1</v>
      </c>
      <c r="R39" s="70"/>
      <c r="S39" s="69">
        <f>IF(R39,LOOKUP(R39,{1;2;3;4;5;6;7;8;9;10;11;12;13;14;15;16;17;18;19;20;21},{30;25;21;18;16;15;14;13;12;11;10;9;8;7;6;5;4;3;2;1;0}),0)</f>
        <v>0</v>
      </c>
      <c r="T39" s="72">
        <v>20</v>
      </c>
      <c r="U39" s="71">
        <f>IF(T39,LOOKUP(T39,{1;2;3;4;5;6;7;8;9;10;11;12;13;14;15;16;17;18;19;20;21},{45;35;26;18;16;15;14;13;12;11;10;9;8;7;6;5;4;3;2;1;0}),0)</f>
        <v>1</v>
      </c>
      <c r="V39" s="70"/>
      <c r="W39" s="74">
        <f>IF(V39,LOOKUP(V39,{1;2;3;4;5;6;7;8;9;10;11;12;13;14;15;16;17;18;19;20;21},{45;35;26;18;16;15;14;13;12;11;10;9;8;7;6;5;4;3;2;1;0}),0)</f>
        <v>0</v>
      </c>
      <c r="X39" s="70"/>
      <c r="Y39" s="71">
        <f>IF(X39,LOOKUP(X39,{1;2;3;4;5;6;7;8;9;10;11;12;13;14;15;16;17;18;19;20;21},{45;35;26;18;16;15;14;13;12;11;10;9;8;7;6;5;4;3;2;1;0}),0)</f>
        <v>0</v>
      </c>
      <c r="Z39" s="70"/>
      <c r="AA39" s="74">
        <f>IF(Z39,LOOKUP(Z39,{1;2;3;4;5;6;7;8;9;10;11;12;13;14;15;16;17;18;19;20;21},{45;35;26;18;16;15;14;13;12;11;10;9;8;7;6;5;4;3;2;1;0}),0)</f>
        <v>0</v>
      </c>
      <c r="AB39" s="56"/>
      <c r="AC39" s="3"/>
      <c r="AD39" s="3"/>
    </row>
    <row r="40" spans="1:30" ht="16" customHeight="1" x14ac:dyDescent="0.2">
      <c r="A40" s="58">
        <v>3530759</v>
      </c>
      <c r="B40" s="75" t="s">
        <v>167</v>
      </c>
      <c r="C40" s="169" t="s">
        <v>667</v>
      </c>
      <c r="D40" s="76" t="s">
        <v>664</v>
      </c>
      <c r="E40" s="61" t="str">
        <f t="shared" si="2"/>
        <v>LarsHANNA</v>
      </c>
      <c r="F40" s="62">
        <v>2017</v>
      </c>
      <c r="G40" s="66"/>
      <c r="H40" s="76" t="str">
        <f t="shared" si="3"/>
        <v/>
      </c>
      <c r="I40" s="167"/>
      <c r="J40" s="168"/>
      <c r="K40" s="17"/>
      <c r="L40" s="70"/>
      <c r="M40" s="67">
        <f>IF(L40,LOOKUP(L40,{1;2;3;4;5;6;7;8;9;10;11;12;13;14;15;16;17;18;19;20;21},{30;25;21;18;16;15;14;13;12;11;10;9;8;7;6;5;4;3;2;1;0}),0)</f>
        <v>0</v>
      </c>
      <c r="N40" s="66"/>
      <c r="O40" s="69">
        <f>IF(N40,LOOKUP(N40,{1;2;3;4;5;6;7;8;9;10;11;12;13;14;15;16;17;18;19;20;21},{30;25;21;18;16;15;14;13;12;11;10;9;8;7;6;5;4;3;2;1;0}),0)</f>
        <v>0</v>
      </c>
      <c r="P40" s="68">
        <v>20</v>
      </c>
      <c r="Q40" s="67">
        <f>IF(P40,LOOKUP(P40,{1;2;3;4;5;6;7;8;9;10;11;12;13;14;15;16;17;18;19;20;21},{30;25;21;18;16;15;14;13;12;11;10;9;8;7;6;5;4;3;2;1;0}),0)</f>
        <v>1</v>
      </c>
      <c r="R40" s="70"/>
      <c r="S40" s="69">
        <f>IF(R40,LOOKUP(R40,{1;2;3;4;5;6;7;8;9;10;11;12;13;14;15;16;17;18;19;20;21},{30;25;21;18;16;15;14;13;12;11;10;9;8;7;6;5;4;3;2;1;0}),0)</f>
        <v>0</v>
      </c>
      <c r="T40" s="70"/>
      <c r="U40" s="71">
        <f>IF(T40,LOOKUP(T40,{1;2;3;4;5;6;7;8;9;10;11;12;13;14;15;16;17;18;19;20;21},{45;35;26;18;16;15;14;13;12;11;10;9;8;7;6;5;4;3;2;1;0}),0)</f>
        <v>0</v>
      </c>
      <c r="V40" s="70"/>
      <c r="W40" s="74">
        <f>IF(V40,LOOKUP(V40,{1;2;3;4;5;6;7;8;9;10;11;12;13;14;15;16;17;18;19;20;21},{45;35;26;18;16;15;14;13;12;11;10;9;8;7;6;5;4;3;2;1;0}),0)</f>
        <v>0</v>
      </c>
      <c r="X40" s="70"/>
      <c r="Y40" s="71">
        <f>IF(X40,LOOKUP(X40,{1;2;3;4;5;6;7;8;9;10;11;12;13;14;15;16;17;18;19;20;21},{45;35;26;18;16;15;14;13;12;11;10;9;8;7;6;5;4;3;2;1;0}),0)</f>
        <v>0</v>
      </c>
      <c r="Z40" s="70"/>
      <c r="AA40" s="74">
        <f>IF(Z40,LOOKUP(Z40,{1;2;3;4;5;6;7;8;9;10;11;12;13;14;15;16;17;18;19;20;21},{45;35;26;18;16;15;14;13;12;11;10;9;8;7;6;5;4;3;2;1;0}),0)</f>
        <v>0</v>
      </c>
      <c r="AB40" s="56"/>
      <c r="AC40" s="3"/>
      <c r="AD40" s="3"/>
    </row>
    <row r="41" spans="1:30" ht="16" customHeight="1" x14ac:dyDescent="0.2">
      <c r="A41" s="58">
        <v>3530375</v>
      </c>
      <c r="B41" s="59" t="s">
        <v>249</v>
      </c>
      <c r="C41" s="166" t="s">
        <v>278</v>
      </c>
      <c r="D41" s="60" t="s">
        <v>664</v>
      </c>
      <c r="E41" s="61" t="str">
        <f t="shared" si="2"/>
        <v>AlexanderHOWE</v>
      </c>
      <c r="F41" s="62">
        <v>2017</v>
      </c>
      <c r="G41" s="66"/>
      <c r="H41" s="76" t="str">
        <f t="shared" si="3"/>
        <v/>
      </c>
      <c r="I41" s="167"/>
      <c r="J41" s="168"/>
      <c r="K41" s="17"/>
      <c r="L41" s="70"/>
      <c r="M41" s="67">
        <f>IF(L41,LOOKUP(L41,{1;2;3;4;5;6;7;8;9;10;11;12;13;14;15;16;17;18;19;20;21},{30;25;21;18;16;15;14;13;12;11;10;9;8;7;6;5;4;3;2;1;0}),0)</f>
        <v>0</v>
      </c>
      <c r="N41" s="68">
        <f>IF($D41="yes",VLOOKUP($E41,'SuperTour Men'!$E$6:$AB$189,11,FALSE),"")</f>
        <v>0</v>
      </c>
      <c r="O41" s="69">
        <f>IF(N41,LOOKUP(N41,{1;2;3;4;5;6;7;8;9;10;11;12;13;14;15;16;17;18;19;20;21},{30;25;21;18;16;15;14;13;12;11;10;9;8;7;6;5;4;3;2;1;0}),0)</f>
        <v>0</v>
      </c>
      <c r="P41" s="66"/>
      <c r="Q41" s="67">
        <f>IF(P41,LOOKUP(P41,{1;2;3;4;5;6;7;8;9;10;11;12;13;14;15;16;17;18;19;20;21},{30;25;21;18;16;15;14;13;12;11;10;9;8;7;6;5;4;3;2;1;0}),0)</f>
        <v>0</v>
      </c>
      <c r="R41" s="72">
        <f>IF($D41="yes",VLOOKUP($E41,'SuperTour Men'!$E$6:$AB$189,15,FALSE),"")</f>
        <v>0</v>
      </c>
      <c r="S41" s="69">
        <f>IF(R41,LOOKUP(R41,{1;2;3;4;5;6;7;8;9;10;11;12;13;14;15;16;17;18;19;20;21},{30;25;21;18;16;15;14;13;12;11;10;9;8;7;6;5;4;3;2;1;0}),0)</f>
        <v>0</v>
      </c>
      <c r="T41" s="72">
        <f>IF($D41="yes",VLOOKUP($E41,'SuperTour Men'!$E$6:$AB$189,17,FALSE),"")</f>
        <v>0</v>
      </c>
      <c r="U41" s="71">
        <f>IF(T41,LOOKUP(T41,{1;2;3;4;5;6;7;8;9;10;11;12;13;14;15;16;17;18;19;20;21},{45;35;26;18;16;15;14;13;12;11;10;9;8;7;6;5;4;3;2;1;0}),0)</f>
        <v>0</v>
      </c>
      <c r="V41" s="70"/>
      <c r="W41" s="74">
        <f>IF(V41,LOOKUP(V41,{1;2;3;4;5;6;7;8;9;10;11;12;13;14;15;16;17;18;19;20;21},{45;35;26;18;16;15;14;13;12;11;10;9;8;7;6;5;4;3;2;1;0}),0)</f>
        <v>0</v>
      </c>
      <c r="X41" s="72">
        <f>IF($D41="yes",VLOOKUP($E41,'SuperTour Men'!$E$6:$AB$189,21,FALSE),"")</f>
        <v>0</v>
      </c>
      <c r="Y41" s="71">
        <f>IF(X41,LOOKUP(X41,{1;2;3;4;5;6;7;8;9;10;11;12;13;14;15;16;17;18;19;20;21},{45;35;26;18;16;15;14;13;12;11;10;9;8;7;6;5;4;3;2;1;0}),0)</f>
        <v>0</v>
      </c>
      <c r="Z41" s="70"/>
      <c r="AA41" s="74">
        <f>IF(Z41,LOOKUP(Z41,{1;2;3;4;5;6;7;8;9;10;11;12;13;14;15;16;17;18;19;20;21},{45;35;26;18;16;15;14;13;12;11;10;9;8;7;6;5;4;3;2;1;0}),0)</f>
        <v>0</v>
      </c>
      <c r="AB41" s="56"/>
      <c r="AC41" s="3"/>
      <c r="AD41" s="3"/>
    </row>
    <row r="42" spans="1:30" ht="16" customHeight="1" x14ac:dyDescent="0.2">
      <c r="A42" s="58">
        <v>3530487</v>
      </c>
      <c r="B42" s="59" t="s">
        <v>249</v>
      </c>
      <c r="C42" s="166" t="s">
        <v>331</v>
      </c>
      <c r="D42" s="60" t="s">
        <v>664</v>
      </c>
      <c r="E42" s="61" t="str">
        <f t="shared" si="2"/>
        <v>AlexanderTREINEN</v>
      </c>
      <c r="F42" s="62">
        <v>2017</v>
      </c>
      <c r="G42" s="66"/>
      <c r="H42" s="76" t="str">
        <f t="shared" si="3"/>
        <v/>
      </c>
      <c r="I42" s="167"/>
      <c r="J42" s="168"/>
      <c r="K42" s="17"/>
      <c r="L42" s="70"/>
      <c r="M42" s="67">
        <f>IF(L42,LOOKUP(L42,{1;2;3;4;5;6;7;8;9;10;11;12;13;14;15;16;17;18;19;20;21},{30;25;21;18;16;15;14;13;12;11;10;9;8;7;6;5;4;3;2;1;0}),0)</f>
        <v>0</v>
      </c>
      <c r="N42" s="68">
        <f>IF($D42="yes",VLOOKUP($E42,'SuperTour Men'!$E$6:$AB$189,11,FALSE),"")</f>
        <v>0</v>
      </c>
      <c r="O42" s="69">
        <f>IF(N42,LOOKUP(N42,{1;2;3;4;5;6;7;8;9;10;11;12;13;14;15;16;17;18;19;20;21},{30;25;21;18;16;15;14;13;12;11;10;9;8;7;6;5;4;3;2;1;0}),0)</f>
        <v>0</v>
      </c>
      <c r="P42" s="66"/>
      <c r="Q42" s="67">
        <f>IF(P42,LOOKUP(P42,{1;2;3;4;5;6;7;8;9;10;11;12;13;14;15;16;17;18;19;20;21},{30;25;21;18;16;15;14;13;12;11;10;9;8;7;6;5;4;3;2;1;0}),0)</f>
        <v>0</v>
      </c>
      <c r="R42" s="72">
        <f>IF($D42="yes",VLOOKUP($E42,'SuperTour Men'!$E$6:$AB$189,15,FALSE),"")</f>
        <v>0</v>
      </c>
      <c r="S42" s="69">
        <f>IF(R42,LOOKUP(R42,{1;2;3;4;5;6;7;8;9;10;11;12;13;14;15;16;17;18;19;20;21},{30;25;21;18;16;15;14;13;12;11;10;9;8;7;6;5;4;3;2;1;0}),0)</f>
        <v>0</v>
      </c>
      <c r="T42" s="72">
        <f>IF($D42="yes",VLOOKUP($E42,'SuperTour Men'!$E$6:$AB$189,17,FALSE),"")</f>
        <v>0</v>
      </c>
      <c r="U42" s="71">
        <f>IF(T42,LOOKUP(T42,{1;2;3;4;5;6;7;8;9;10;11;12;13;14;15;16;17;18;19;20;21},{45;35;26;18;16;15;14;13;12;11;10;9;8;7;6;5;4;3;2;1;0}),0)</f>
        <v>0</v>
      </c>
      <c r="V42" s="70"/>
      <c r="W42" s="74">
        <f>IF(V42,LOOKUP(V42,{1;2;3;4;5;6;7;8;9;10;11;12;13;14;15;16;17;18;19;20;21},{45;35;26;18;16;15;14;13;12;11;10;9;8;7;6;5;4;3;2;1;0}),0)</f>
        <v>0</v>
      </c>
      <c r="X42" s="72">
        <f>IF($D42="yes",VLOOKUP($E42,'SuperTour Men'!$E$6:$AB$189,21,FALSE),"")</f>
        <v>0</v>
      </c>
      <c r="Y42" s="71">
        <f>IF(X42,LOOKUP(X42,{1;2;3;4;5;6;7;8;9;10;11;12;13;14;15;16;17;18;19;20;21},{45;35;26;18;16;15;14;13;12;11;10;9;8;7;6;5;4;3;2;1;0}),0)</f>
        <v>0</v>
      </c>
      <c r="Z42" s="70"/>
      <c r="AA42" s="74">
        <f>IF(Z42,LOOKUP(Z42,{1;2;3;4;5;6;7;8;9;10;11;12;13;14;15;16;17;18;19;20;21},{45;35;26;18;16;15;14;13;12;11;10;9;8;7;6;5;4;3;2;1;0}),0)</f>
        <v>0</v>
      </c>
      <c r="AB42" s="56"/>
      <c r="AC42" s="3"/>
      <c r="AD42" s="3"/>
    </row>
    <row r="43" spans="1:30" ht="16" customHeight="1" x14ac:dyDescent="0.2">
      <c r="A43" s="58">
        <v>3530290</v>
      </c>
      <c r="B43" s="59" t="s">
        <v>153</v>
      </c>
      <c r="C43" s="166" t="s">
        <v>235</v>
      </c>
      <c r="D43" s="60" t="s">
        <v>664</v>
      </c>
      <c r="E43" s="61" t="str">
        <f t="shared" si="2"/>
        <v>BillBOWLER</v>
      </c>
      <c r="F43" s="62">
        <v>2017</v>
      </c>
      <c r="G43" s="66"/>
      <c r="H43" s="76" t="str">
        <f t="shared" si="3"/>
        <v/>
      </c>
      <c r="I43" s="167"/>
      <c r="J43" s="168"/>
      <c r="K43" s="17"/>
      <c r="L43" s="70"/>
      <c r="M43" s="67">
        <f>IF(L43,LOOKUP(L43,{1;2;3;4;5;6;7;8;9;10;11;12;13;14;15;16;17;18;19;20;21},{30;25;21;18;16;15;14;13;12;11;10;9;8;7;6;5;4;3;2;1;0}),0)</f>
        <v>0</v>
      </c>
      <c r="N43" s="68">
        <f>IF($D43="yes",VLOOKUP($E43,'SuperTour Men'!$E$6:$AB$189,11,FALSE),"")</f>
        <v>0</v>
      </c>
      <c r="O43" s="69">
        <f>IF(N43,LOOKUP(N43,{1;2;3;4;5;6;7;8;9;10;11;12;13;14;15;16;17;18;19;20;21},{30;25;21;18;16;15;14;13;12;11;10;9;8;7;6;5;4;3;2;1;0}),0)</f>
        <v>0</v>
      </c>
      <c r="P43" s="66"/>
      <c r="Q43" s="67">
        <f>IF(P43,LOOKUP(P43,{1;2;3;4;5;6;7;8;9;10;11;12;13;14;15;16;17;18;19;20;21},{30;25;21;18;16;15;14;13;12;11;10;9;8;7;6;5;4;3;2;1;0}),0)</f>
        <v>0</v>
      </c>
      <c r="R43" s="72">
        <f>IF($D43="yes",VLOOKUP($E43,'SuperTour Men'!$E$6:$AB$189,15,FALSE),"")</f>
        <v>0</v>
      </c>
      <c r="S43" s="69">
        <f>IF(R43,LOOKUP(R43,{1;2;3;4;5;6;7;8;9;10;11;12;13;14;15;16;17;18;19;20;21},{30;25;21;18;16;15;14;13;12;11;10;9;8;7;6;5;4;3;2;1;0}),0)</f>
        <v>0</v>
      </c>
      <c r="T43" s="72">
        <f>IF($D43="yes",VLOOKUP($E43,'SuperTour Men'!$E$6:$AB$189,17,FALSE),"")</f>
        <v>0</v>
      </c>
      <c r="U43" s="71">
        <f>IF(T43,LOOKUP(T43,{1;2;3;4;5;6;7;8;9;10;11;12;13;14;15;16;17;18;19;20;21},{45;35;26;18;16;15;14;13;12;11;10;9;8;7;6;5;4;3;2;1;0}),0)</f>
        <v>0</v>
      </c>
      <c r="V43" s="70"/>
      <c r="W43" s="74">
        <f>IF(V43,LOOKUP(V43,{1;2;3;4;5;6;7;8;9;10;11;12;13;14;15;16;17;18;19;20;21},{45;35;26;18;16;15;14;13;12;11;10;9;8;7;6;5;4;3;2;1;0}),0)</f>
        <v>0</v>
      </c>
      <c r="X43" s="72">
        <f>IF($D43="yes",VLOOKUP($E43,'SuperTour Men'!$E$6:$AB$189,21,FALSE),"")</f>
        <v>0</v>
      </c>
      <c r="Y43" s="71">
        <f>IF(X43,LOOKUP(X43,{1;2;3;4;5;6;7;8;9;10;11;12;13;14;15;16;17;18;19;20;21},{45;35;26;18;16;15;14;13;12;11;10;9;8;7;6;5;4;3;2;1;0}),0)</f>
        <v>0</v>
      </c>
      <c r="Z43" s="70"/>
      <c r="AA43" s="74">
        <f>IF(Z43,LOOKUP(Z43,{1;2;3;4;5;6;7;8;9;10;11;12;13;14;15;16;17;18;19;20;21},{45;35;26;18;16;15;14;13;12;11;10;9;8;7;6;5;4;3;2;1;0}),0)</f>
        <v>0</v>
      </c>
      <c r="AB43" s="56"/>
      <c r="AC43" s="3"/>
      <c r="AD43" s="3"/>
    </row>
    <row r="44" spans="1:30" ht="16" customHeight="1" x14ac:dyDescent="0.2">
      <c r="A44" s="58">
        <v>3530805</v>
      </c>
      <c r="B44" s="75" t="s">
        <v>153</v>
      </c>
      <c r="C44" s="169" t="s">
        <v>154</v>
      </c>
      <c r="D44" s="76" t="s">
        <v>664</v>
      </c>
      <c r="E44" s="61" t="str">
        <f t="shared" si="2"/>
        <v>BillHARMEYER</v>
      </c>
      <c r="F44" s="62">
        <v>2017</v>
      </c>
      <c r="G44" s="66"/>
      <c r="H44" s="76" t="str">
        <f t="shared" si="3"/>
        <v/>
      </c>
      <c r="I44" s="167"/>
      <c r="J44" s="168"/>
      <c r="K44" s="17"/>
      <c r="L44" s="70"/>
      <c r="M44" s="67">
        <f>IF(L44,LOOKUP(L44,{1;2;3;4;5;6;7;8;9;10;11;12;13;14;15;16;17;18;19;20;21},{30;25;21;18;16;15;14;13;12;11;10;9;8;7;6;5;4;3;2;1;0}),0)</f>
        <v>0</v>
      </c>
      <c r="N44" s="68">
        <f>IF($D44="yes",VLOOKUP($E44,'SuperTour Men'!$E$6:$AB$189,11,FALSE),"")</f>
        <v>0</v>
      </c>
      <c r="O44" s="69">
        <f>IF(N44,LOOKUP(N44,{1;2;3;4;5;6;7;8;9;10;11;12;13;14;15;16;17;18;19;20;21},{30;25;21;18;16;15;14;13;12;11;10;9;8;7;6;5;4;3;2;1;0}),0)</f>
        <v>0</v>
      </c>
      <c r="P44" s="66"/>
      <c r="Q44" s="67">
        <f>IF(P44,LOOKUP(P44,{1;2;3;4;5;6;7;8;9;10;11;12;13;14;15;16;17;18;19;20;21},{30;25;21;18;16;15;14;13;12;11;10;9;8;7;6;5;4;3;2;1;0}),0)</f>
        <v>0</v>
      </c>
      <c r="R44" s="72">
        <f>IF($D44="yes",VLOOKUP($E44,'SuperTour Men'!$E$6:$AB$189,15,FALSE),"")</f>
        <v>0</v>
      </c>
      <c r="S44" s="69">
        <f>IF(R44,LOOKUP(R44,{1;2;3;4;5;6;7;8;9;10;11;12;13;14;15;16;17;18;19;20;21},{30;25;21;18;16;15;14;13;12;11;10;9;8;7;6;5;4;3;2;1;0}),0)</f>
        <v>0</v>
      </c>
      <c r="T44" s="72">
        <f>IF($D44="yes",VLOOKUP($E44,'SuperTour Men'!$E$6:$AB$189,17,FALSE),"")</f>
        <v>0</v>
      </c>
      <c r="U44" s="71">
        <f>IF(T44,LOOKUP(T44,{1;2;3;4;5;6;7;8;9;10;11;12;13;14;15;16;17;18;19;20;21},{45;35;26;18;16;15;14;13;12;11;10;9;8;7;6;5;4;3;2;1;0}),0)</f>
        <v>0</v>
      </c>
      <c r="V44" s="72">
        <v>19</v>
      </c>
      <c r="W44" s="74">
        <f>IF(V44,LOOKUP(V44,{1;2;3;4;5;6;7;8;9;10;11;12;13;14;15;16;17;18;19;20;21},{45;35;26;18;16;15;14;13;12;11;10;9;8;7;6;5;4;3;2;1;0}),0)</f>
        <v>2</v>
      </c>
      <c r="X44" s="72">
        <f>IF($D44="yes",VLOOKUP($E44,'SuperTour Men'!$E$6:$AB$189,21,FALSE),"")</f>
        <v>0</v>
      </c>
      <c r="Y44" s="71">
        <f>IF(X44,LOOKUP(X44,{1;2;3;4;5;6;7;8;9;10;11;12;13;14;15;16;17;18;19;20;21},{45;35;26;18;16;15;14;13;12;11;10;9;8;7;6;5;4;3;2;1;0}),0)</f>
        <v>0</v>
      </c>
      <c r="Z44" s="72">
        <v>13</v>
      </c>
      <c r="AA44" s="74">
        <f>IF(Z44,LOOKUP(Z44,{1;2;3;4;5;6;7;8;9;10;11;12;13;14;15;16;17;18;19;20;21},{45;35;26;18;16;15;14;13;12;11;10;9;8;7;6;5;4;3;2;1;0}),0)</f>
        <v>8</v>
      </c>
      <c r="AB44" s="56"/>
      <c r="AC44" s="3"/>
      <c r="AD44" s="3"/>
    </row>
    <row r="45" spans="1:30" ht="16" customHeight="1" x14ac:dyDescent="0.2">
      <c r="A45" s="58">
        <v>3530836</v>
      </c>
      <c r="B45" s="75" t="s">
        <v>230</v>
      </c>
      <c r="C45" s="169" t="s">
        <v>231</v>
      </c>
      <c r="D45" s="76" t="s">
        <v>664</v>
      </c>
      <c r="E45" s="61" t="str">
        <f t="shared" si="2"/>
        <v>BradenBECKER</v>
      </c>
      <c r="F45" s="62">
        <v>2017</v>
      </c>
      <c r="G45" s="66"/>
      <c r="H45" s="76" t="str">
        <f t="shared" si="3"/>
        <v/>
      </c>
      <c r="I45" s="167"/>
      <c r="J45" s="168"/>
      <c r="K45" s="17"/>
      <c r="L45" s="70"/>
      <c r="M45" s="67">
        <f>IF(L45,LOOKUP(L45,{1;2;3;4;5;6;7;8;9;10;11;12;13;14;15;16;17;18;19;20;21},{30;25;21;18;16;15;14;13;12;11;10;9;8;7;6;5;4;3;2;1;0}),0)</f>
        <v>0</v>
      </c>
      <c r="N45" s="68">
        <f>IF($D45="yes",VLOOKUP($E45,'SuperTour Men'!$E$6:$AB$189,11,FALSE),"")</f>
        <v>0</v>
      </c>
      <c r="O45" s="69">
        <f>IF(N45,LOOKUP(N45,{1;2;3;4;5;6;7;8;9;10;11;12;13;14;15;16;17;18;19;20;21},{30;25;21;18;16;15;14;13;12;11;10;9;8;7;6;5;4;3;2;1;0}),0)</f>
        <v>0</v>
      </c>
      <c r="P45" s="66"/>
      <c r="Q45" s="67">
        <f>IF(P45,LOOKUP(P45,{1;2;3;4;5;6;7;8;9;10;11;12;13;14;15;16;17;18;19;20;21},{30;25;21;18;16;15;14;13;12;11;10;9;8;7;6;5;4;3;2;1;0}),0)</f>
        <v>0</v>
      </c>
      <c r="R45" s="72">
        <f>IF($D45="yes",VLOOKUP($E45,'SuperTour Men'!$E$6:$AB$189,15,FALSE),"")</f>
        <v>0</v>
      </c>
      <c r="S45" s="69">
        <f>IF(R45,LOOKUP(R45,{1;2;3;4;5;6;7;8;9;10;11;12;13;14;15;16;17;18;19;20;21},{30;25;21;18;16;15;14;13;12;11;10;9;8;7;6;5;4;3;2;1;0}),0)</f>
        <v>0</v>
      </c>
      <c r="T45" s="72">
        <f>IF($D45="yes",VLOOKUP($E45,'SuperTour Men'!$E$6:$AB$189,17,FALSE),"")</f>
        <v>0</v>
      </c>
      <c r="U45" s="71">
        <f>IF(T45,LOOKUP(T45,{1;2;3;4;5;6;7;8;9;10;11;12;13;14;15;16;17;18;19;20;21},{45;35;26;18;16;15;14;13;12;11;10;9;8;7;6;5;4;3;2;1;0}),0)</f>
        <v>0</v>
      </c>
      <c r="V45" s="70"/>
      <c r="W45" s="74">
        <f>IF(V45,LOOKUP(V45,{1;2;3;4;5;6;7;8;9;10;11;12;13;14;15;16;17;18;19;20;21},{45;35;26;18;16;15;14;13;12;11;10;9;8;7;6;5;4;3;2;1;0}),0)</f>
        <v>0</v>
      </c>
      <c r="X45" s="72">
        <f>IF($D45="yes",VLOOKUP($E45,'SuperTour Men'!$E$6:$AB$189,21,FALSE),"")</f>
        <v>0</v>
      </c>
      <c r="Y45" s="71">
        <f>IF(X45,LOOKUP(X45,{1;2;3;4;5;6;7;8;9;10;11;12;13;14;15;16;17;18;19;20;21},{45;35;26;18;16;15;14;13;12;11;10;9;8;7;6;5;4;3;2;1;0}),0)</f>
        <v>0</v>
      </c>
      <c r="Z45" s="70"/>
      <c r="AA45" s="74">
        <f>IF(Z45,LOOKUP(Z45,{1;2;3;4;5;6;7;8;9;10;11;12;13;14;15;16;17;18;19;20;21},{45;35;26;18;16;15;14;13;12;11;10;9;8;7;6;5;4;3;2;1;0}),0)</f>
        <v>0</v>
      </c>
      <c r="AB45" s="56"/>
      <c r="AC45" s="3"/>
      <c r="AD45" s="3"/>
    </row>
    <row r="46" spans="1:30" ht="16" customHeight="1" x14ac:dyDescent="0.2">
      <c r="A46" s="58">
        <v>3530938</v>
      </c>
      <c r="B46" s="59" t="s">
        <v>329</v>
      </c>
      <c r="C46" s="166" t="s">
        <v>330</v>
      </c>
      <c r="D46" s="60" t="s">
        <v>664</v>
      </c>
      <c r="E46" s="61" t="str">
        <f t="shared" si="2"/>
        <v>CanyonTOBIN</v>
      </c>
      <c r="F46" s="62">
        <v>2017</v>
      </c>
      <c r="G46" s="66"/>
      <c r="H46" s="76" t="str">
        <f t="shared" si="3"/>
        <v/>
      </c>
      <c r="I46" s="167"/>
      <c r="J46" s="168"/>
      <c r="K46" s="17"/>
      <c r="L46" s="70"/>
      <c r="M46" s="67">
        <f>IF(L46,LOOKUP(L46,{1;2;3;4;5;6;7;8;9;10;11;12;13;14;15;16;17;18;19;20;21},{30;25;21;18;16;15;14;13;12;11;10;9;8;7;6;5;4;3;2;1;0}),0)</f>
        <v>0</v>
      </c>
      <c r="N46" s="68">
        <f>IF($D46="yes",VLOOKUP($E46,'SuperTour Men'!$E$6:$AB$189,11,FALSE),"")</f>
        <v>0</v>
      </c>
      <c r="O46" s="69">
        <f>IF(N46,LOOKUP(N46,{1;2;3;4;5;6;7;8;9;10;11;12;13;14;15;16;17;18;19;20;21},{30;25;21;18;16;15;14;13;12;11;10;9;8;7;6;5;4;3;2;1;0}),0)</f>
        <v>0</v>
      </c>
      <c r="P46" s="68">
        <v>19</v>
      </c>
      <c r="Q46" s="67">
        <f>IF(P46,LOOKUP(P46,{1;2;3;4;5;6;7;8;9;10;11;12;13;14;15;16;17;18;19;20;21},{30;25;21;18;16;15;14;13;12;11;10;9;8;7;6;5;4;3;2;1;0}),0)</f>
        <v>2</v>
      </c>
      <c r="R46" s="72">
        <f>IF($D46="yes",VLOOKUP($E46,'SuperTour Men'!$E$6:$AB$189,15,FALSE),"")</f>
        <v>0</v>
      </c>
      <c r="S46" s="69">
        <f>IF(R46,LOOKUP(R46,{1;2;3;4;5;6;7;8;9;10;11;12;13;14;15;16;17;18;19;20;21},{30;25;21;18;16;15;14;13;12;11;10;9;8;7;6;5;4;3;2;1;0}),0)</f>
        <v>0</v>
      </c>
      <c r="T46" s="72">
        <f>IF($D46="yes",VLOOKUP($E46,'SuperTour Men'!$E$6:$AB$189,17,FALSE),"")</f>
        <v>0</v>
      </c>
      <c r="U46" s="71">
        <f>IF(T46,LOOKUP(T46,{1;2;3;4;5;6;7;8;9;10;11;12;13;14;15;16;17;18;19;20;21},{45;35;26;18;16;15;14;13;12;11;10;9;8;7;6;5;4;3;2;1;0}),0)</f>
        <v>0</v>
      </c>
      <c r="V46" s="70"/>
      <c r="W46" s="74">
        <f>IF(V46,LOOKUP(V46,{1;2;3;4;5;6;7;8;9;10;11;12;13;14;15;16;17;18;19;20;21},{45;35;26;18;16;15;14;13;12;11;10;9;8;7;6;5;4;3;2;1;0}),0)</f>
        <v>0</v>
      </c>
      <c r="X46" s="72">
        <f>IF($D46="yes",VLOOKUP($E46,'SuperTour Men'!$E$6:$AB$189,21,FALSE),"")</f>
        <v>0</v>
      </c>
      <c r="Y46" s="71">
        <f>IF(X46,LOOKUP(X46,{1;2;3;4;5;6;7;8;9;10;11;12;13;14;15;16;17;18;19;20;21},{45;35;26;18;16;15;14;13;12;11;10;9;8;7;6;5;4;3;2;1;0}),0)</f>
        <v>0</v>
      </c>
      <c r="Z46" s="70"/>
      <c r="AA46" s="74">
        <f>IF(Z46,LOOKUP(Z46,{1;2;3;4;5;6;7;8;9;10;11;12;13;14;15;16;17;18;19;20;21},{45;35;26;18;16;15;14;13;12;11;10;9;8;7;6;5;4;3;2;1;0}),0)</f>
        <v>0</v>
      </c>
      <c r="AB46" s="56"/>
      <c r="AC46" s="3"/>
      <c r="AD46" s="3"/>
    </row>
    <row r="47" spans="1:30" ht="16" customHeight="1" x14ac:dyDescent="0.2">
      <c r="A47" s="58">
        <v>3530751</v>
      </c>
      <c r="B47" s="75" t="s">
        <v>238</v>
      </c>
      <c r="C47" s="169" t="s">
        <v>75</v>
      </c>
      <c r="D47" s="76" t="s">
        <v>664</v>
      </c>
      <c r="E47" s="61" t="str">
        <f t="shared" si="2"/>
        <v>CullyBROWN</v>
      </c>
      <c r="F47" s="62">
        <v>2017</v>
      </c>
      <c r="G47" s="66"/>
      <c r="H47" s="76" t="str">
        <f t="shared" si="3"/>
        <v/>
      </c>
      <c r="I47" s="167"/>
      <c r="J47" s="168"/>
      <c r="K47" s="17"/>
      <c r="L47" s="70"/>
      <c r="M47" s="67">
        <f>IF(L47,LOOKUP(L47,{1;2;3;4;5;6;7;8;9;10;11;12;13;14;15;16;17;18;19;20;21},{30;25;21;18;16;15;14;13;12;11;10;9;8;7;6;5;4;3;2;1;0}),0)</f>
        <v>0</v>
      </c>
      <c r="N47" s="68">
        <f>IF($D47="yes",VLOOKUP($E47,'SuperTour Men'!$E$6:$AB$189,11,FALSE),"")</f>
        <v>0</v>
      </c>
      <c r="O47" s="69">
        <f>IF(N47,LOOKUP(N47,{1;2;3;4;5;6;7;8;9;10;11;12;13;14;15;16;17;18;19;20;21},{30;25;21;18;16;15;14;13;12;11;10;9;8;7;6;5;4;3;2;1;0}),0)</f>
        <v>0</v>
      </c>
      <c r="P47" s="66"/>
      <c r="Q47" s="67">
        <f>IF(P47,LOOKUP(P47,{1;2;3;4;5;6;7;8;9;10;11;12;13;14;15;16;17;18;19;20;21},{30;25;21;18;16;15;14;13;12;11;10;9;8;7;6;5;4;3;2;1;0}),0)</f>
        <v>0</v>
      </c>
      <c r="R47" s="72">
        <f>IF($D47="yes",VLOOKUP($E47,'SuperTour Men'!$E$6:$AB$189,15,FALSE),"")</f>
        <v>0</v>
      </c>
      <c r="S47" s="69">
        <f>IF(R47,LOOKUP(R47,{1;2;3;4;5;6;7;8;9;10;11;12;13;14;15;16;17;18;19;20;21},{30;25;21;18;16;15;14;13;12;11;10;9;8;7;6;5;4;3;2;1;0}),0)</f>
        <v>0</v>
      </c>
      <c r="T47" s="72">
        <f>IF($D47="yes",VLOOKUP($E47,'SuperTour Men'!$E$6:$AB$189,17,FALSE),"")</f>
        <v>0</v>
      </c>
      <c r="U47" s="71">
        <f>IF(T47,LOOKUP(T47,{1;2;3;4;5;6;7;8;9;10;11;12;13;14;15;16;17;18;19;20;21},{45;35;26;18;16;15;14;13;12;11;10;9;8;7;6;5;4;3;2;1;0}),0)</f>
        <v>0</v>
      </c>
      <c r="V47" s="70"/>
      <c r="W47" s="74">
        <f>IF(V47,LOOKUP(V47,{1;2;3;4;5;6;7;8;9;10;11;12;13;14;15;16;17;18;19;20;21},{45;35;26;18;16;15;14;13;12;11;10;9;8;7;6;5;4;3;2;1;0}),0)</f>
        <v>0</v>
      </c>
      <c r="X47" s="72">
        <f>IF($D47="yes",VLOOKUP($E47,'SuperTour Men'!$E$6:$AB$189,21,FALSE),"")</f>
        <v>0</v>
      </c>
      <c r="Y47" s="71">
        <f>IF(X47,LOOKUP(X47,{1;2;3;4;5;6;7;8;9;10;11;12;13;14;15;16;17;18;19;20;21},{45;35;26;18;16;15;14;13;12;11;10;9;8;7;6;5;4;3;2;1;0}),0)</f>
        <v>0</v>
      </c>
      <c r="Z47" s="70"/>
      <c r="AA47" s="74">
        <f>IF(Z47,LOOKUP(Z47,{1;2;3;4;5;6;7;8;9;10;11;12;13;14;15;16;17;18;19;20;21},{45;35;26;18;16;15;14;13;12;11;10;9;8;7;6;5;4;3;2;1;0}),0)</f>
        <v>0</v>
      </c>
      <c r="AB47" s="56"/>
      <c r="AC47" s="3"/>
      <c r="AD47" s="3"/>
    </row>
    <row r="48" spans="1:30" ht="16" customHeight="1" x14ac:dyDescent="0.2">
      <c r="A48" s="58">
        <v>3530100</v>
      </c>
      <c r="B48" s="59" t="s">
        <v>91</v>
      </c>
      <c r="C48" s="166" t="s">
        <v>92</v>
      </c>
      <c r="D48" s="60" t="s">
        <v>664</v>
      </c>
      <c r="E48" s="61" t="str">
        <f t="shared" si="2"/>
        <v>DakotaBLACKHORSE VON JESS</v>
      </c>
      <c r="F48" s="62">
        <v>2017</v>
      </c>
      <c r="G48" s="66"/>
      <c r="H48" s="76" t="str">
        <f t="shared" si="3"/>
        <v/>
      </c>
      <c r="I48" s="167"/>
      <c r="J48" s="168"/>
      <c r="K48" s="17"/>
      <c r="L48" s="72">
        <v>6</v>
      </c>
      <c r="M48" s="67">
        <f>IF(L48,LOOKUP(L48,{1;2;3;4;5;6;7;8;9;10;11;12;13;14;15;16;17;18;19;20;21},{30;25;21;18;16;15;14;13;12;11;10;9;8;7;6;5;4;3;2;1;0}),0)</f>
        <v>15</v>
      </c>
      <c r="N48" s="68">
        <f>IF($D48="yes",VLOOKUP($E48,'SuperTour Men'!$E$6:$AB$189,11,FALSE),"")</f>
        <v>0</v>
      </c>
      <c r="O48" s="69">
        <f>IF(N48,LOOKUP(N48,{1;2;3;4;5;6;7;8;9;10;11;12;13;14;15;16;17;18;19;20;21},{30;25;21;18;16;15;14;13;12;11;10;9;8;7;6;5;4;3;2;1;0}),0)</f>
        <v>0</v>
      </c>
      <c r="P48" s="68">
        <v>9</v>
      </c>
      <c r="Q48" s="67">
        <f>IF(P48,LOOKUP(P48,{1;2;3;4;5;6;7;8;9;10;11;12;13;14;15;16;17;18;19;20;21},{30;25;21;18;16;15;14;13;12;11;10;9;8;7;6;5;4;3;2;1;0}),0)</f>
        <v>12</v>
      </c>
      <c r="R48" s="72">
        <f>IF($D48="yes",VLOOKUP($E48,'SuperTour Men'!$E$6:$AB$189,15,FALSE),"")</f>
        <v>0</v>
      </c>
      <c r="S48" s="69">
        <f>IF(R48,LOOKUP(R48,{1;2;3;4;5;6;7;8;9;10;11;12;13;14;15;16;17;18;19;20;21},{30;25;21;18;16;15;14;13;12;11;10;9;8;7;6;5;4;3;2;1;0}),0)</f>
        <v>0</v>
      </c>
      <c r="T48" s="72">
        <f>IF($D48="yes",VLOOKUP($E48,'SuperTour Men'!$E$6:$AB$189,17,FALSE),"")</f>
        <v>0</v>
      </c>
      <c r="U48" s="71">
        <f>IF(T48,LOOKUP(T48,{1;2;3;4;5;6;7;8;9;10;11;12;13;14;15;16;17;18;19;20;21},{45;35;26;18;16;15;14;13;12;11;10;9;8;7;6;5;4;3;2;1;0}),0)</f>
        <v>0</v>
      </c>
      <c r="V48" s="72">
        <v>20</v>
      </c>
      <c r="W48" s="74">
        <f>IF(V48,LOOKUP(V48,{1;2;3;4;5;6;7;8;9;10;11;12;13;14;15;16;17;18;19;20;21},{45;35;26;18;16;15;14;13;12;11;10;9;8;7;6;5;4;3;2;1;0}),0)</f>
        <v>1</v>
      </c>
      <c r="X48" s="72">
        <f>IF($D48="yes",VLOOKUP($E48,'SuperTour Men'!$E$6:$AB$189,21,FALSE),"")</f>
        <v>0</v>
      </c>
      <c r="Y48" s="71">
        <f>IF(X48,LOOKUP(X48,{1;2;3;4;5;6;7;8;9;10;11;12;13;14;15;16;17;18;19;20;21},{45;35;26;18;16;15;14;13;12;11;10;9;8;7;6;5;4;3;2;1;0}),0)</f>
        <v>0</v>
      </c>
      <c r="Z48" s="72">
        <v>5</v>
      </c>
      <c r="AA48" s="74">
        <f>IF(Z48,LOOKUP(Z48,{1;2;3;4;5;6;7;8;9;10;11;12;13;14;15;16;17;18;19;20;21},{45;35;26;18;16;15;14;13;12;11;10;9;8;7;6;5;4;3;2;1;0}),0)</f>
        <v>16</v>
      </c>
      <c r="AB48" s="56"/>
      <c r="AC48" s="3"/>
      <c r="AD48" s="3"/>
    </row>
    <row r="49" spans="1:30" ht="16" customHeight="1" x14ac:dyDescent="0.2">
      <c r="A49" s="58">
        <v>3530855</v>
      </c>
      <c r="B49" s="75" t="s">
        <v>180</v>
      </c>
      <c r="C49" s="169" t="s">
        <v>181</v>
      </c>
      <c r="D49" s="76" t="s">
        <v>664</v>
      </c>
      <c r="E49" s="61" t="str">
        <f t="shared" si="2"/>
        <v>DanielSTREINZ</v>
      </c>
      <c r="F49" s="62">
        <v>2017</v>
      </c>
      <c r="G49" s="66"/>
      <c r="H49" s="76" t="str">
        <f t="shared" si="3"/>
        <v/>
      </c>
      <c r="I49" s="167"/>
      <c r="J49" s="168"/>
      <c r="K49" s="17"/>
      <c r="L49" s="70"/>
      <c r="M49" s="67">
        <f>IF(L49,LOOKUP(L49,{1;2;3;4;5;6;7;8;9;10;11;12;13;14;15;16;17;18;19;20;21},{30;25;21;18;16;15;14;13;12;11;10;9;8;7;6;5;4;3;2;1;0}),0)</f>
        <v>0</v>
      </c>
      <c r="N49" s="68">
        <f>IF($D49="yes",VLOOKUP($E49,'SuperTour Men'!$E$6:$AB$189,11,FALSE),"")</f>
        <v>0</v>
      </c>
      <c r="O49" s="69">
        <f>IF(N49,LOOKUP(N49,{1;2;3;4;5;6;7;8;9;10;11;12;13;14;15;16;17;18;19;20;21},{30;25;21;18;16;15;14;13;12;11;10;9;8;7;6;5;4;3;2;1;0}),0)</f>
        <v>0</v>
      </c>
      <c r="P49" s="66"/>
      <c r="Q49" s="67">
        <f>IF(P49,LOOKUP(P49,{1;2;3;4;5;6;7;8;9;10;11;12;13;14;15;16;17;18;19;20;21},{30;25;21;18;16;15;14;13;12;11;10;9;8;7;6;5;4;3;2;1;0}),0)</f>
        <v>0</v>
      </c>
      <c r="R49" s="72">
        <f>IF($D49="yes",VLOOKUP($E49,'SuperTour Men'!$E$6:$AB$189,15,FALSE),"")</f>
        <v>0</v>
      </c>
      <c r="S49" s="69">
        <f>IF(R49,LOOKUP(R49,{1;2;3;4;5;6;7;8;9;10;11;12;13;14;15;16;17;18;19;20;21},{30;25;21;18;16;15;14;13;12;11;10;9;8;7;6;5;4;3;2;1;0}),0)</f>
        <v>0</v>
      </c>
      <c r="T49" s="72">
        <f>IF($D49="yes",VLOOKUP($E49,'SuperTour Men'!$E$6:$AB$189,17,FALSE),"")</f>
        <v>0</v>
      </c>
      <c r="U49" s="71">
        <f>IF(T49,LOOKUP(T49,{1;2;3;4;5;6;7;8;9;10;11;12;13;14;15;16;17;18;19;20;21},{45;35;26;18;16;15;14;13;12;11;10;9;8;7;6;5;4;3;2;1;0}),0)</f>
        <v>0</v>
      </c>
      <c r="V49" s="70"/>
      <c r="W49" s="74">
        <f>IF(V49,LOOKUP(V49,{1;2;3;4;5;6;7;8;9;10;11;12;13;14;15;16;17;18;19;20;21},{45;35;26;18;16;15;14;13;12;11;10;9;8;7;6;5;4;3;2;1;0}),0)</f>
        <v>0</v>
      </c>
      <c r="X49" s="72">
        <f>IF($D49="yes",VLOOKUP($E49,'SuperTour Men'!$E$6:$AB$189,21,FALSE),"")</f>
        <v>0</v>
      </c>
      <c r="Y49" s="71">
        <f>IF(X49,LOOKUP(X49,{1;2;3;4;5;6;7;8;9;10;11;12;13;14;15;16;17;18;19;20;21},{45;35;26;18;16;15;14;13;12;11;10;9;8;7;6;5;4;3;2;1;0}),0)</f>
        <v>0</v>
      </c>
      <c r="Z49" s="70"/>
      <c r="AA49" s="74">
        <f>IF(Z49,LOOKUP(Z49,{1;2;3;4;5;6;7;8;9;10;11;12;13;14;15;16;17;18;19;20;21},{45;35;26;18;16;15;14;13;12;11;10;9;8;7;6;5;4;3;2;1;0}),0)</f>
        <v>0</v>
      </c>
      <c r="AB49" s="56"/>
      <c r="AC49" s="3"/>
      <c r="AD49" s="3"/>
    </row>
    <row r="50" spans="1:30" ht="16" customHeight="1" x14ac:dyDescent="0.2">
      <c r="A50" s="58">
        <v>3530511</v>
      </c>
      <c r="B50" s="75" t="s">
        <v>151</v>
      </c>
      <c r="C50" s="169" t="s">
        <v>232</v>
      </c>
      <c r="D50" s="60" t="s">
        <v>664</v>
      </c>
      <c r="E50" s="61" t="str">
        <f t="shared" si="2"/>
        <v>ErikBJORNSEN</v>
      </c>
      <c r="F50" s="62">
        <v>2017</v>
      </c>
      <c r="G50" s="66"/>
      <c r="H50" s="76" t="str">
        <f t="shared" si="3"/>
        <v/>
      </c>
      <c r="I50" s="167"/>
      <c r="J50" s="168"/>
      <c r="K50" s="17"/>
      <c r="L50" s="70"/>
      <c r="M50" s="67">
        <f>IF(L50,LOOKUP(L50,{1;2;3;4;5;6;7;8;9;10;11;12;13;14;15;16;17;18;19;20;21},{30;25;21;18;16;15;14;13;12;11;10;9;8;7;6;5;4;3;2;1;0}),0)</f>
        <v>0</v>
      </c>
      <c r="N50" s="68">
        <f>IF($D50="yes",VLOOKUP($E50,'SuperTour Men'!$E$6:$AB$189,11,FALSE),"")</f>
        <v>0</v>
      </c>
      <c r="O50" s="69">
        <f>IF(N50,LOOKUP(N50,{1;2;3;4;5;6;7;8;9;10;11;12;13;14;15;16;17;18;19;20;21},{30;25;21;18;16;15;14;13;12;11;10;9;8;7;6;5;4;3;2;1;0}),0)</f>
        <v>0</v>
      </c>
      <c r="P50" s="66"/>
      <c r="Q50" s="67">
        <f>IF(P50,LOOKUP(P50,{1;2;3;4;5;6;7;8;9;10;11;12;13;14;15;16;17;18;19;20;21},{30;25;21;18;16;15;14;13;12;11;10;9;8;7;6;5;4;3;2;1;0}),0)</f>
        <v>0</v>
      </c>
      <c r="R50" s="72">
        <f>IF($D50="yes",VLOOKUP($E50,'SuperTour Men'!$E$6:$AB$189,15,FALSE),"")</f>
        <v>0</v>
      </c>
      <c r="S50" s="69">
        <f>IF(R50,LOOKUP(R50,{1;2;3;4;5;6;7;8;9;10;11;12;13;14;15;16;17;18;19;20;21},{30;25;21;18;16;15;14;13;12;11;10;9;8;7;6;5;4;3;2;1;0}),0)</f>
        <v>0</v>
      </c>
      <c r="T50" s="72">
        <f>IF($D50="yes",VLOOKUP($E50,'SuperTour Men'!$E$6:$AB$189,17,FALSE),"")</f>
        <v>0</v>
      </c>
      <c r="U50" s="71">
        <f>IF(T50,LOOKUP(T50,{1;2;3;4;5;6;7;8;9;10;11;12;13;14;15;16;17;18;19;20;21},{45;35;26;18;16;15;14;13;12;11;10;9;8;7;6;5;4;3;2;1;0}),0)</f>
        <v>0</v>
      </c>
      <c r="V50" s="70"/>
      <c r="W50" s="74">
        <f>IF(V50,LOOKUP(V50,{1;2;3;4;5;6;7;8;9;10;11;12;13;14;15;16;17;18;19;20;21},{45;35;26;18;16;15;14;13;12;11;10;9;8;7;6;5;4;3;2;1;0}),0)</f>
        <v>0</v>
      </c>
      <c r="X50" s="72">
        <f>IF($D50="yes",VLOOKUP($E50,'SuperTour Men'!$E$6:$AB$189,21,FALSE),"")</f>
        <v>0</v>
      </c>
      <c r="Y50" s="71">
        <f>IF(X50,LOOKUP(X50,{1;2;3;4;5;6;7;8;9;10;11;12;13;14;15;16;17;18;19;20;21},{45;35;26;18;16;15;14;13;12;11;10;9;8;7;6;5;4;3;2;1;0}),0)</f>
        <v>0</v>
      </c>
      <c r="Z50" s="70"/>
      <c r="AA50" s="74">
        <f>IF(Z50,LOOKUP(Z50,{1;2;3;4;5;6;7;8;9;10;11;12;13;14;15;16;17;18;19;20;21},{45;35;26;18;16;15;14;13;12;11;10;9;8;7;6;5;4;3;2;1;0}),0)</f>
        <v>0</v>
      </c>
      <c r="AB50" s="56"/>
      <c r="AC50" s="3"/>
      <c r="AD50" s="3"/>
    </row>
    <row r="51" spans="1:30" ht="16" customHeight="1" x14ac:dyDescent="0.2">
      <c r="A51" s="58">
        <v>3530758</v>
      </c>
      <c r="B51" s="75" t="s">
        <v>179</v>
      </c>
      <c r="C51" s="169" t="s">
        <v>260</v>
      </c>
      <c r="D51" s="76" t="s">
        <v>664</v>
      </c>
      <c r="E51" s="61" t="str">
        <f t="shared" si="2"/>
        <v>HenryGORMAN</v>
      </c>
      <c r="F51" s="62">
        <v>2017</v>
      </c>
      <c r="G51" s="66"/>
      <c r="H51" s="76" t="str">
        <f t="shared" si="3"/>
        <v/>
      </c>
      <c r="I51" s="167"/>
      <c r="J51" s="168"/>
      <c r="K51" s="17"/>
      <c r="L51" s="70"/>
      <c r="M51" s="67">
        <f>IF(L51,LOOKUP(L51,{1;2;3;4;5;6;7;8;9;10;11;12;13;14;15;16;17;18;19;20;21},{30;25;21;18;16;15;14;13;12;11;10;9;8;7;6;5;4;3;2;1;0}),0)</f>
        <v>0</v>
      </c>
      <c r="N51" s="68">
        <f>IF($D51="yes",VLOOKUP($E51,'SuperTour Men'!$E$6:$AB$189,11,FALSE),"")</f>
        <v>0</v>
      </c>
      <c r="O51" s="69">
        <f>IF(N51,LOOKUP(N51,{1;2;3;4;5;6;7;8;9;10;11;12;13;14;15;16;17;18;19;20;21},{30;25;21;18;16;15;14;13;12;11;10;9;8;7;6;5;4;3;2;1;0}),0)</f>
        <v>0</v>
      </c>
      <c r="P51" s="66"/>
      <c r="Q51" s="67">
        <f>IF(P51,LOOKUP(P51,{1;2;3;4;5;6;7;8;9;10;11;12;13;14;15;16;17;18;19;20;21},{30;25;21;18;16;15;14;13;12;11;10;9;8;7;6;5;4;3;2;1;0}),0)</f>
        <v>0</v>
      </c>
      <c r="R51" s="72">
        <f>IF($D51="yes",VLOOKUP($E51,'SuperTour Men'!$E$6:$AB$189,15,FALSE),"")</f>
        <v>0</v>
      </c>
      <c r="S51" s="69">
        <f>IF(R51,LOOKUP(R51,{1;2;3;4;5;6;7;8;9;10;11;12;13;14;15;16;17;18;19;20;21},{30;25;21;18;16;15;14;13;12;11;10;9;8;7;6;5;4;3;2;1;0}),0)</f>
        <v>0</v>
      </c>
      <c r="T51" s="72">
        <f>IF($D51="yes",VLOOKUP($E51,'SuperTour Men'!$E$6:$AB$189,17,FALSE),"")</f>
        <v>0</v>
      </c>
      <c r="U51" s="71">
        <f>IF(T51,LOOKUP(T51,{1;2;3;4;5;6;7;8;9;10;11;12;13;14;15;16;17;18;19;20;21},{45;35;26;18;16;15;14;13;12;11;10;9;8;7;6;5;4;3;2;1;0}),0)</f>
        <v>0</v>
      </c>
      <c r="V51" s="70"/>
      <c r="W51" s="74">
        <f>IF(V51,LOOKUP(V51,{1;2;3;4;5;6;7;8;9;10;11;12;13;14;15;16;17;18;19;20;21},{45;35;26;18;16;15;14;13;12;11;10;9;8;7;6;5;4;3;2;1;0}),0)</f>
        <v>0</v>
      </c>
      <c r="X51" s="72">
        <f>IF($D51="yes",VLOOKUP($E51,'SuperTour Men'!$E$6:$AB$189,21,FALSE),"")</f>
        <v>0</v>
      </c>
      <c r="Y51" s="71">
        <f>IF(X51,LOOKUP(X51,{1;2;3;4;5;6;7;8;9;10;11;12;13;14;15;16;17;18;19;20;21},{45;35;26;18;16;15;14;13;12;11;10;9;8;7;6;5;4;3;2;1;0}),0)</f>
        <v>0</v>
      </c>
      <c r="Z51" s="70"/>
      <c r="AA51" s="74">
        <f>IF(Z51,LOOKUP(Z51,{1;2;3;4;5;6;7;8;9;10;11;12;13;14;15;16;17;18;19;20;21},{45;35;26;18;16;15;14;13;12;11;10;9;8;7;6;5;4;3;2;1;0}),0)</f>
        <v>0</v>
      </c>
      <c r="AB51" s="56"/>
      <c r="AC51" s="3"/>
      <c r="AD51" s="3"/>
    </row>
    <row r="52" spans="1:30" ht="16" customHeight="1" x14ac:dyDescent="0.2">
      <c r="A52" s="58">
        <v>3530804</v>
      </c>
      <c r="B52" s="75" t="s">
        <v>179</v>
      </c>
      <c r="C52" s="169" t="s">
        <v>154</v>
      </c>
      <c r="D52" s="76" t="s">
        <v>664</v>
      </c>
      <c r="E52" s="61" t="str">
        <f t="shared" si="2"/>
        <v>HenryHARMEYER</v>
      </c>
      <c r="F52" s="62">
        <v>2017</v>
      </c>
      <c r="G52" s="66"/>
      <c r="H52" s="76" t="str">
        <f t="shared" si="3"/>
        <v/>
      </c>
      <c r="I52" s="167"/>
      <c r="J52" s="168"/>
      <c r="K52" s="17"/>
      <c r="L52" s="70"/>
      <c r="M52" s="67">
        <f>IF(L52,LOOKUP(L52,{1;2;3;4;5;6;7;8;9;10;11;12;13;14;15;16;17;18;19;20;21},{30;25;21;18;16;15;14;13;12;11;10;9;8;7;6;5;4;3;2;1;0}),0)</f>
        <v>0</v>
      </c>
      <c r="N52" s="68">
        <f>IF($D52="yes",VLOOKUP($E52,'SuperTour Men'!$E$6:$AB$189,11,FALSE),"")</f>
        <v>0</v>
      </c>
      <c r="O52" s="69">
        <f>IF(N52,LOOKUP(N52,{1;2;3;4;5;6;7;8;9;10;11;12;13;14;15;16;17;18;19;20;21},{30;25;21;18;16;15;14;13;12;11;10;9;8;7;6;5;4;3;2;1;0}),0)</f>
        <v>0</v>
      </c>
      <c r="P52" s="66"/>
      <c r="Q52" s="67">
        <f>IF(P52,LOOKUP(P52,{1;2;3;4;5;6;7;8;9;10;11;12;13;14;15;16;17;18;19;20;21},{30;25;21;18;16;15;14;13;12;11;10;9;8;7;6;5;4;3;2;1;0}),0)</f>
        <v>0</v>
      </c>
      <c r="R52" s="72">
        <f>IF($D52="yes",VLOOKUP($E52,'SuperTour Men'!$E$6:$AB$189,15,FALSE),"")</f>
        <v>0</v>
      </c>
      <c r="S52" s="69">
        <f>IF(R52,LOOKUP(R52,{1;2;3;4;5;6;7;8;9;10;11;12;13;14;15;16;17;18;19;20;21},{30;25;21;18;16;15;14;13;12;11;10;9;8;7;6;5;4;3;2;1;0}),0)</f>
        <v>0</v>
      </c>
      <c r="T52" s="72">
        <f>IF($D52="yes",VLOOKUP($E52,'SuperTour Men'!$E$6:$AB$189,17,FALSE),"")</f>
        <v>0</v>
      </c>
      <c r="U52" s="71">
        <f>IF(T52,LOOKUP(T52,{1;2;3;4;5;6;7;8;9;10;11;12;13;14;15;16;17;18;19;20;21},{45;35;26;18;16;15;14;13;12;11;10;9;8;7;6;5;4;3;2;1;0}),0)</f>
        <v>0</v>
      </c>
      <c r="V52" s="70"/>
      <c r="W52" s="74">
        <f>IF(V52,LOOKUP(V52,{1;2;3;4;5;6;7;8;9;10;11;12;13;14;15;16;17;18;19;20;21},{45;35;26;18;16;15;14;13;12;11;10;9;8;7;6;5;4;3;2;1;0}),0)</f>
        <v>0</v>
      </c>
      <c r="X52" s="72">
        <f>IF($D52="yes",VLOOKUP($E52,'SuperTour Men'!$E$6:$AB$189,21,FALSE),"")</f>
        <v>0</v>
      </c>
      <c r="Y52" s="71">
        <f>IF(X52,LOOKUP(X52,{1;2;3;4;5;6;7;8;9;10;11;12;13;14;15;16;17;18;19;20;21},{45;35;26;18;16;15;14;13;12;11;10;9;8;7;6;5;4;3;2;1;0}),0)</f>
        <v>0</v>
      </c>
      <c r="Z52" s="70"/>
      <c r="AA52" s="74">
        <f>IF(Z52,LOOKUP(Z52,{1;2;3;4;5;6;7;8;9;10;11;12;13;14;15;16;17;18;19;20;21},{45;35;26;18;16;15;14;13;12;11;10;9;8;7;6;5;4;3;2;1;0}),0)</f>
        <v>0</v>
      </c>
      <c r="AB52" s="56"/>
      <c r="AC52" s="3"/>
      <c r="AD52" s="3"/>
    </row>
    <row r="53" spans="1:30" ht="16" customHeight="1" x14ac:dyDescent="0.2">
      <c r="A53" s="58">
        <v>3530696</v>
      </c>
      <c r="B53" s="59" t="s">
        <v>85</v>
      </c>
      <c r="C53" s="166" t="s">
        <v>233</v>
      </c>
      <c r="D53" s="60" t="s">
        <v>664</v>
      </c>
      <c r="E53" s="61" t="str">
        <f t="shared" si="2"/>
        <v>IanBOUCHER</v>
      </c>
      <c r="F53" s="62">
        <v>2017</v>
      </c>
      <c r="G53" s="66"/>
      <c r="H53" s="76" t="str">
        <f t="shared" si="3"/>
        <v/>
      </c>
      <c r="I53" s="167"/>
      <c r="J53" s="168"/>
      <c r="K53" s="17"/>
      <c r="L53" s="70"/>
      <c r="M53" s="67">
        <f>IF(L53,LOOKUP(L53,{1;2;3;4;5;6;7;8;9;10;11;12;13;14;15;16;17;18;19;20;21},{30;25;21;18;16;15;14;13;12;11;10;9;8;7;6;5;4;3;2;1;0}),0)</f>
        <v>0</v>
      </c>
      <c r="N53" s="68">
        <f>IF($D53="yes",VLOOKUP($E53,'SuperTour Men'!$E$6:$AB$189,11,FALSE),"")</f>
        <v>0</v>
      </c>
      <c r="O53" s="69">
        <f>IF(N53,LOOKUP(N53,{1;2;3;4;5;6;7;8;9;10;11;12;13;14;15;16;17;18;19;20;21},{30;25;21;18;16;15;14;13;12;11;10;9;8;7;6;5;4;3;2;1;0}),0)</f>
        <v>0</v>
      </c>
      <c r="P53" s="66"/>
      <c r="Q53" s="67">
        <f>IF(P53,LOOKUP(P53,{1;2;3;4;5;6;7;8;9;10;11;12;13;14;15;16;17;18;19;20;21},{30;25;21;18;16;15;14;13;12;11;10;9;8;7;6;5;4;3;2;1;0}),0)</f>
        <v>0</v>
      </c>
      <c r="R53" s="72">
        <f>IF($D53="yes",VLOOKUP($E53,'SuperTour Men'!$E$6:$AB$189,15,FALSE),"")</f>
        <v>0</v>
      </c>
      <c r="S53" s="69">
        <f>IF(R53,LOOKUP(R53,{1;2;3;4;5;6;7;8;9;10;11;12;13;14;15;16;17;18;19;20;21},{30;25;21;18;16;15;14;13;12;11;10;9;8;7;6;5;4;3;2;1;0}),0)</f>
        <v>0</v>
      </c>
      <c r="T53" s="72">
        <f>IF($D53="yes",VLOOKUP($E53,'SuperTour Men'!$E$6:$AB$189,17,FALSE),"")</f>
        <v>0</v>
      </c>
      <c r="U53" s="71">
        <f>IF(T53,LOOKUP(T53,{1;2;3;4;5;6;7;8;9;10;11;12;13;14;15;16;17;18;19;20;21},{45;35;26;18;16;15;14;13;12;11;10;9;8;7;6;5;4;3;2;1;0}),0)</f>
        <v>0</v>
      </c>
      <c r="V53" s="70"/>
      <c r="W53" s="74">
        <f>IF(V53,LOOKUP(V53,{1;2;3;4;5;6;7;8;9;10;11;12;13;14;15;16;17;18;19;20;21},{45;35;26;18;16;15;14;13;12;11;10;9;8;7;6;5;4;3;2;1;0}),0)</f>
        <v>0</v>
      </c>
      <c r="X53" s="72">
        <f>IF($D53="yes",VLOOKUP($E53,'SuperTour Men'!$E$6:$AB$189,21,FALSE),"")</f>
        <v>0</v>
      </c>
      <c r="Y53" s="71">
        <f>IF(X53,LOOKUP(X53,{1;2;3;4;5;6;7;8;9;10;11;12;13;14;15;16;17;18;19;20;21},{45;35;26;18;16;15;14;13;12;11;10;9;8;7;6;5;4;3;2;1;0}),0)</f>
        <v>0</v>
      </c>
      <c r="Z53" s="70"/>
      <c r="AA53" s="74">
        <f>IF(Z53,LOOKUP(Z53,{1;2;3;4;5;6;7;8;9;10;11;12;13;14;15;16;17;18;19;20;21},{45;35;26;18;16;15;14;13;12;11;10;9;8;7;6;5;4;3;2;1;0}),0)</f>
        <v>0</v>
      </c>
      <c r="AB53" s="56"/>
      <c r="AC53" s="3"/>
      <c r="AD53" s="3"/>
    </row>
    <row r="54" spans="1:30" ht="16" customHeight="1" x14ac:dyDescent="0.2">
      <c r="A54" s="58">
        <v>3530715</v>
      </c>
      <c r="B54" s="75" t="s">
        <v>85</v>
      </c>
      <c r="C54" s="169" t="s">
        <v>302</v>
      </c>
      <c r="D54" s="76" t="s">
        <v>664</v>
      </c>
      <c r="E54" s="61" t="str">
        <f t="shared" si="2"/>
        <v>IanMOORE</v>
      </c>
      <c r="F54" s="62">
        <v>2017</v>
      </c>
      <c r="G54" s="66"/>
      <c r="H54" s="76" t="str">
        <f t="shared" si="3"/>
        <v/>
      </c>
      <c r="I54" s="167"/>
      <c r="J54" s="168"/>
      <c r="K54" s="17"/>
      <c r="L54" s="70"/>
      <c r="M54" s="67">
        <f>IF(L54,LOOKUP(L54,{1;2;3;4;5;6;7;8;9;10;11;12;13;14;15;16;17;18;19;20;21},{30;25;21;18;16;15;14;13;12;11;10;9;8;7;6;5;4;3;2;1;0}),0)</f>
        <v>0</v>
      </c>
      <c r="N54" s="68">
        <f>IF($D54="yes",VLOOKUP($E54,'SuperTour Men'!$E$6:$AB$189,11,FALSE),"")</f>
        <v>0</v>
      </c>
      <c r="O54" s="69">
        <f>IF(N54,LOOKUP(N54,{1;2;3;4;5;6;7;8;9;10;11;12;13;14;15;16;17;18;19;20;21},{30;25;21;18;16;15;14;13;12;11;10;9;8;7;6;5;4;3;2;1;0}),0)</f>
        <v>0</v>
      </c>
      <c r="P54" s="66"/>
      <c r="Q54" s="67">
        <f>IF(P54,LOOKUP(P54,{1;2;3;4;5;6;7;8;9;10;11;12;13;14;15;16;17;18;19;20;21},{30;25;21;18;16;15;14;13;12;11;10;9;8;7;6;5;4;3;2;1;0}),0)</f>
        <v>0</v>
      </c>
      <c r="R54" s="72">
        <f>IF($D54="yes",VLOOKUP($E54,'SuperTour Men'!$E$6:$AB$189,15,FALSE),"")</f>
        <v>0</v>
      </c>
      <c r="S54" s="69">
        <f>IF(R54,LOOKUP(R54,{1;2;3;4;5;6;7;8;9;10;11;12;13;14;15;16;17;18;19;20;21},{30;25;21;18;16;15;14;13;12;11;10;9;8;7;6;5;4;3;2;1;0}),0)</f>
        <v>0</v>
      </c>
      <c r="T54" s="72">
        <f>IF($D54="yes",VLOOKUP($E54,'SuperTour Men'!$E$6:$AB$189,17,FALSE),"")</f>
        <v>0</v>
      </c>
      <c r="U54" s="71">
        <f>IF(T54,LOOKUP(T54,{1;2;3;4;5;6;7;8;9;10;11;12;13;14;15;16;17;18;19;20;21},{45;35;26;18;16;15;14;13;12;11;10;9;8;7;6;5;4;3;2;1;0}),0)</f>
        <v>0</v>
      </c>
      <c r="V54" s="70"/>
      <c r="W54" s="74">
        <f>IF(V54,LOOKUP(V54,{1;2;3;4;5;6;7;8;9;10;11;12;13;14;15;16;17;18;19;20;21},{45;35;26;18;16;15;14;13;12;11;10;9;8;7;6;5;4;3;2;1;0}),0)</f>
        <v>0</v>
      </c>
      <c r="X54" s="72">
        <f>IF($D54="yes",VLOOKUP($E54,'SuperTour Men'!$E$6:$AB$189,21,FALSE),"")</f>
        <v>0</v>
      </c>
      <c r="Y54" s="71">
        <f>IF(X54,LOOKUP(X54,{1;2;3;4;5;6;7;8;9;10;11;12;13;14;15;16;17;18;19;20;21},{45;35;26;18;16;15;14;13;12;11;10;9;8;7;6;5;4;3;2;1;0}),0)</f>
        <v>0</v>
      </c>
      <c r="Z54" s="70"/>
      <c r="AA54" s="74">
        <f>IF(Z54,LOOKUP(Z54,{1;2;3;4;5;6;7;8;9;10;11;12;13;14;15;16;17;18;19;20;21},{45;35;26;18;16;15;14;13;12;11;10;9;8;7;6;5;4;3;2;1;0}),0)</f>
        <v>0</v>
      </c>
      <c r="AB54" s="56"/>
      <c r="AC54" s="3"/>
      <c r="AD54" s="3"/>
    </row>
    <row r="55" spans="1:30" ht="16" customHeight="1" x14ac:dyDescent="0.2">
      <c r="A55" s="58">
        <v>3530863</v>
      </c>
      <c r="B55" s="75" t="s">
        <v>239</v>
      </c>
      <c r="C55" s="169" t="s">
        <v>75</v>
      </c>
      <c r="D55" s="60" t="s">
        <v>664</v>
      </c>
      <c r="E55" s="61" t="str">
        <f t="shared" si="2"/>
        <v>JakeBROWN</v>
      </c>
      <c r="F55" s="62">
        <v>2017</v>
      </c>
      <c r="G55" s="66"/>
      <c r="H55" s="76" t="str">
        <f t="shared" si="3"/>
        <v/>
      </c>
      <c r="I55" s="167"/>
      <c r="J55" s="168"/>
      <c r="K55" s="17"/>
      <c r="L55" s="70"/>
      <c r="M55" s="67">
        <f>IF(L55,LOOKUP(L55,{1;2;3;4;5;6;7;8;9;10;11;12;13;14;15;16;17;18;19;20;21},{30;25;21;18;16;15;14;13;12;11;10;9;8;7;6;5;4;3;2;1;0}),0)</f>
        <v>0</v>
      </c>
      <c r="N55" s="68">
        <f>IF($D55="yes",VLOOKUP($E55,'SuperTour Men'!$E$6:$AB$189,11,FALSE),"")</f>
        <v>0</v>
      </c>
      <c r="O55" s="69">
        <f>IF(N55,LOOKUP(N55,{1;2;3;4;5;6;7;8;9;10;11;12;13;14;15;16;17;18;19;20;21},{30;25;21;18;16;15;14;13;12;11;10;9;8;7;6;5;4;3;2;1;0}),0)</f>
        <v>0</v>
      </c>
      <c r="P55" s="66"/>
      <c r="Q55" s="67">
        <f>IF(P55,LOOKUP(P55,{1;2;3;4;5;6;7;8;9;10;11;12;13;14;15;16;17;18;19;20;21},{30;25;21;18;16;15;14;13;12;11;10;9;8;7;6;5;4;3;2;1;0}),0)</f>
        <v>0</v>
      </c>
      <c r="R55" s="72">
        <f>IF($D55="yes",VLOOKUP($E55,'SuperTour Men'!$E$6:$AB$189,15,FALSE),"")</f>
        <v>0</v>
      </c>
      <c r="S55" s="69">
        <f>IF(R55,LOOKUP(R55,{1;2;3;4;5;6;7;8;9;10;11;12;13;14;15;16;17;18;19;20;21},{30;25;21;18;16;15;14;13;12;11;10;9;8;7;6;5;4;3;2;1;0}),0)</f>
        <v>0</v>
      </c>
      <c r="T55" s="72">
        <f>IF($D55="yes",VLOOKUP($E55,'SuperTour Men'!$E$6:$AB$189,17,FALSE),"")</f>
        <v>0</v>
      </c>
      <c r="U55" s="71">
        <f>IF(T55,LOOKUP(T55,{1;2;3;4;5;6;7;8;9;10;11;12;13;14;15;16;17;18;19;20;21},{45;35;26;18;16;15;14;13;12;11;10;9;8;7;6;5;4;3;2;1;0}),0)</f>
        <v>0</v>
      </c>
      <c r="V55" s="70"/>
      <c r="W55" s="74">
        <f>IF(V55,LOOKUP(V55,{1;2;3;4;5;6;7;8;9;10;11;12;13;14;15;16;17;18;19;20;21},{45;35;26;18;16;15;14;13;12;11;10;9;8;7;6;5;4;3;2;1;0}),0)</f>
        <v>0</v>
      </c>
      <c r="X55" s="72">
        <f>IF($D55="yes",VLOOKUP($E55,'SuperTour Men'!$E$6:$AB$189,21,FALSE),"")</f>
        <v>0</v>
      </c>
      <c r="Y55" s="71">
        <f>IF(X55,LOOKUP(X55,{1;2;3;4;5;6;7;8;9;10;11;12;13;14;15;16;17;18;19;20;21},{45;35;26;18;16;15;14;13;12;11;10;9;8;7;6;5;4;3;2;1;0}),0)</f>
        <v>0</v>
      </c>
      <c r="Z55" s="70"/>
      <c r="AA55" s="74">
        <f>IF(Z55,LOOKUP(Z55,{1;2;3;4;5;6;7;8;9;10;11;12;13;14;15;16;17;18;19;20;21},{45;35;26;18;16;15;14;13;12;11;10;9;8;7;6;5;4;3;2;1;0}),0)</f>
        <v>0</v>
      </c>
      <c r="AB55" s="56"/>
      <c r="AC55" s="3"/>
      <c r="AD55" s="3"/>
    </row>
    <row r="56" spans="1:30" ht="16" customHeight="1" x14ac:dyDescent="0.2">
      <c r="A56" s="58">
        <v>3530783</v>
      </c>
      <c r="B56" s="75" t="s">
        <v>279</v>
      </c>
      <c r="C56" s="169" t="s">
        <v>280</v>
      </c>
      <c r="D56" s="76" t="s">
        <v>664</v>
      </c>
      <c r="E56" s="61" t="str">
        <f t="shared" si="2"/>
        <v>KamranHUSAIN</v>
      </c>
      <c r="F56" s="62">
        <v>2017</v>
      </c>
      <c r="G56" s="66"/>
      <c r="H56" s="76" t="str">
        <f t="shared" si="3"/>
        <v/>
      </c>
      <c r="I56" s="167"/>
      <c r="J56" s="168"/>
      <c r="K56" s="17"/>
      <c r="L56" s="70"/>
      <c r="M56" s="67">
        <f>IF(L56,LOOKUP(L56,{1;2;3;4;5;6;7;8;9;10;11;12;13;14;15;16;17;18;19;20;21},{30;25;21;18;16;15;14;13;12;11;10;9;8;7;6;5;4;3;2;1;0}),0)</f>
        <v>0</v>
      </c>
      <c r="N56" s="68">
        <f>IF($D56="yes",VLOOKUP($E56,'SuperTour Men'!$E$6:$AB$189,11,FALSE),"")</f>
        <v>0</v>
      </c>
      <c r="O56" s="69">
        <f>IF(N56,LOOKUP(N56,{1;2;3;4;5;6;7;8;9;10;11;12;13;14;15;16;17;18;19;20;21},{30;25;21;18;16;15;14;13;12;11;10;9;8;7;6;5;4;3;2;1;0}),0)</f>
        <v>0</v>
      </c>
      <c r="P56" s="66"/>
      <c r="Q56" s="67">
        <f>IF(P56,LOOKUP(P56,{1;2;3;4;5;6;7;8;9;10;11;12;13;14;15;16;17;18;19;20;21},{30;25;21;18;16;15;14;13;12;11;10;9;8;7;6;5;4;3;2;1;0}),0)</f>
        <v>0</v>
      </c>
      <c r="R56" s="72">
        <f>IF($D56="yes",VLOOKUP($E56,'SuperTour Men'!$E$6:$AB$189,15,FALSE),"")</f>
        <v>0</v>
      </c>
      <c r="S56" s="69">
        <f>IF(R56,LOOKUP(R56,{1;2;3;4;5;6;7;8;9;10;11;12;13;14;15;16;17;18;19;20;21},{30;25;21;18;16;15;14;13;12;11;10;9;8;7;6;5;4;3;2;1;0}),0)</f>
        <v>0</v>
      </c>
      <c r="T56" s="72">
        <f>IF($D56="yes",VLOOKUP($E56,'SuperTour Men'!$E$6:$AB$189,17,FALSE),"")</f>
        <v>0</v>
      </c>
      <c r="U56" s="71">
        <f>IF(T56,LOOKUP(T56,{1;2;3;4;5;6;7;8;9;10;11;12;13;14;15;16;17;18;19;20;21},{45;35;26;18;16;15;14;13;12;11;10;9;8;7;6;5;4;3;2;1;0}),0)</f>
        <v>0</v>
      </c>
      <c r="V56" s="70"/>
      <c r="W56" s="74">
        <f>IF(V56,LOOKUP(V56,{1;2;3;4;5;6;7;8;9;10;11;12;13;14;15;16;17;18;19;20;21},{45;35;26;18;16;15;14;13;12;11;10;9;8;7;6;5;4;3;2;1;0}),0)</f>
        <v>0</v>
      </c>
      <c r="X56" s="72">
        <f>IF($D56="yes",VLOOKUP($E56,'SuperTour Men'!$E$6:$AB$189,21,FALSE),"")</f>
        <v>0</v>
      </c>
      <c r="Y56" s="71">
        <f>IF(X56,LOOKUP(X56,{1;2;3;4;5;6;7;8;9;10;11;12;13;14;15;16;17;18;19;20;21},{45;35;26;18;16;15;14;13;12;11;10;9;8;7;6;5;4;3;2;1;0}),0)</f>
        <v>0</v>
      </c>
      <c r="Z56" s="70"/>
      <c r="AA56" s="74">
        <f>IF(Z56,LOOKUP(Z56,{1;2;3;4;5;6;7;8;9;10;11;12;13;14;15;16;17;18;19;20;21},{45;35;26;18;16;15;14;13;12;11;10;9;8;7;6;5;4;3;2;1;0}),0)</f>
        <v>0</v>
      </c>
      <c r="AB56" s="56"/>
      <c r="AC56" s="3"/>
      <c r="AD56" s="3"/>
    </row>
    <row r="57" spans="1:30" ht="16" customHeight="1" x14ac:dyDescent="0.2">
      <c r="A57" s="58">
        <v>3530894</v>
      </c>
      <c r="B57" s="75" t="s">
        <v>319</v>
      </c>
      <c r="C57" s="169" t="s">
        <v>320</v>
      </c>
      <c r="D57" s="76" t="s">
        <v>664</v>
      </c>
      <c r="E57" s="61" t="str">
        <f t="shared" si="2"/>
        <v>KarlSCHULZ</v>
      </c>
      <c r="F57" s="62">
        <v>2017</v>
      </c>
      <c r="G57" s="66"/>
      <c r="H57" s="76" t="str">
        <f t="shared" si="3"/>
        <v/>
      </c>
      <c r="I57" s="167"/>
      <c r="J57" s="168"/>
      <c r="K57" s="17"/>
      <c r="L57" s="70"/>
      <c r="M57" s="67">
        <f>IF(L57,LOOKUP(L57,{1;2;3;4;5;6;7;8;9;10;11;12;13;14;15;16;17;18;19;20;21},{30;25;21;18;16;15;14;13;12;11;10;9;8;7;6;5;4;3;2;1;0}),0)</f>
        <v>0</v>
      </c>
      <c r="N57" s="68">
        <f>IF($D57="yes",VLOOKUP($E57,'SuperTour Men'!$E$6:$AB$189,11,FALSE),"")</f>
        <v>0</v>
      </c>
      <c r="O57" s="69">
        <f>IF(N57,LOOKUP(N57,{1;2;3;4;5;6;7;8;9;10;11;12;13;14;15;16;17;18;19;20;21},{30;25;21;18;16;15;14;13;12;11;10;9;8;7;6;5;4;3;2;1;0}),0)</f>
        <v>0</v>
      </c>
      <c r="P57" s="66"/>
      <c r="Q57" s="67">
        <f>IF(P57,LOOKUP(P57,{1;2;3;4;5;6;7;8;9;10;11;12;13;14;15;16;17;18;19;20;21},{30;25;21;18;16;15;14;13;12;11;10;9;8;7;6;5;4;3;2;1;0}),0)</f>
        <v>0</v>
      </c>
      <c r="R57" s="72">
        <f>IF($D57="yes",VLOOKUP($E57,'SuperTour Men'!$E$6:$AB$189,15,FALSE),"")</f>
        <v>0</v>
      </c>
      <c r="S57" s="69">
        <f>IF(R57,LOOKUP(R57,{1;2;3;4;5;6;7;8;9;10;11;12;13;14;15;16;17;18;19;20;21},{30;25;21;18;16;15;14;13;12;11;10;9;8;7;6;5;4;3;2;1;0}),0)</f>
        <v>0</v>
      </c>
      <c r="T57" s="72">
        <f>IF($D57="yes",VLOOKUP($E57,'SuperTour Men'!$E$6:$AB$189,17,FALSE),"")</f>
        <v>0</v>
      </c>
      <c r="U57" s="71">
        <f>IF(T57,LOOKUP(T57,{1;2;3;4;5;6;7;8;9;10;11;12;13;14;15;16;17;18;19;20;21},{45;35;26;18;16;15;14;13;12;11;10;9;8;7;6;5;4;3;2;1;0}),0)</f>
        <v>0</v>
      </c>
      <c r="V57" s="72">
        <v>13</v>
      </c>
      <c r="W57" s="74">
        <f>IF(V57,LOOKUP(V57,{1;2;3;4;5;6;7;8;9;10;11;12;13;14;15;16;17;18;19;20;21},{45;35;26;18;16;15;14;13;12;11;10;9;8;7;6;5;4;3;2;1;0}),0)</f>
        <v>8</v>
      </c>
      <c r="X57" s="72">
        <f>IF($D57="yes",VLOOKUP($E57,'SuperTour Men'!$E$6:$AB$189,21,FALSE),"")</f>
        <v>0</v>
      </c>
      <c r="Y57" s="71">
        <f>IF(X57,LOOKUP(X57,{1;2;3;4;5;6;7;8;9;10;11;12;13;14;15;16;17;18;19;20;21},{45;35;26;18;16;15;14;13;12;11;10;9;8;7;6;5;4;3;2;1;0}),0)</f>
        <v>0</v>
      </c>
      <c r="Z57" s="70"/>
      <c r="AA57" s="74">
        <f>IF(Z57,LOOKUP(Z57,{1;2;3;4;5;6;7;8;9;10;11;12;13;14;15;16;17;18;19;20;21},{45;35;26;18;16;15;14;13;12;11;10;9;8;7;6;5;4;3;2;1;0}),0)</f>
        <v>0</v>
      </c>
      <c r="AB57" s="56"/>
      <c r="AC57" s="3"/>
      <c r="AD57" s="3"/>
    </row>
    <row r="58" spans="1:30" ht="16" customHeight="1" x14ac:dyDescent="0.2">
      <c r="A58" s="58">
        <v>3530741</v>
      </c>
      <c r="B58" s="59" t="s">
        <v>184</v>
      </c>
      <c r="C58" s="166" t="s">
        <v>185</v>
      </c>
      <c r="D58" s="60" t="s">
        <v>664</v>
      </c>
      <c r="E58" s="61" t="str">
        <f t="shared" si="2"/>
        <v>KarstenHOKANSON</v>
      </c>
      <c r="F58" s="62">
        <v>2017</v>
      </c>
      <c r="G58" s="66"/>
      <c r="H58" s="76" t="str">
        <f t="shared" si="3"/>
        <v/>
      </c>
      <c r="I58" s="167"/>
      <c r="J58" s="168"/>
      <c r="K58" s="17"/>
      <c r="L58" s="72">
        <v>12</v>
      </c>
      <c r="M58" s="67">
        <f>IF(L58,LOOKUP(L58,{1;2;3;4;5;6;7;8;9;10;11;12;13;14;15;16;17;18;19;20;21},{30;25;21;18;16;15;14;13;12;11;10;9;8;7;6;5;4;3;2;1;0}),0)</f>
        <v>9</v>
      </c>
      <c r="N58" s="68">
        <f>IF($D58="yes",VLOOKUP($E58,'SuperTour Men'!$E$6:$AB$189,11,FALSE),"")</f>
        <v>0</v>
      </c>
      <c r="O58" s="69">
        <f>IF(N58,LOOKUP(N58,{1;2;3;4;5;6;7;8;9;10;11;12;13;14;15;16;17;18;19;20;21},{30;25;21;18;16;15;14;13;12;11;10;9;8;7;6;5;4;3;2;1;0}),0)</f>
        <v>0</v>
      </c>
      <c r="P58" s="66"/>
      <c r="Q58" s="67">
        <f>IF(P58,LOOKUP(P58,{1;2;3;4;5;6;7;8;9;10;11;12;13;14;15;16;17;18;19;20;21},{30;25;21;18;16;15;14;13;12;11;10;9;8;7;6;5;4;3;2;1;0}),0)</f>
        <v>0</v>
      </c>
      <c r="R58" s="72">
        <f>IF($D58="yes",VLOOKUP($E58,'SuperTour Men'!$E$6:$AB$189,15,FALSE),"")</f>
        <v>0</v>
      </c>
      <c r="S58" s="69">
        <f>IF(R58,LOOKUP(R58,{1;2;3;4;5;6;7;8;9;10;11;12;13;14;15;16;17;18;19;20;21},{30;25;21;18;16;15;14;13;12;11;10;9;8;7;6;5;4;3;2;1;0}),0)</f>
        <v>0</v>
      </c>
      <c r="T58" s="72">
        <f>IF($D58="yes",VLOOKUP($E58,'SuperTour Men'!$E$6:$AB$189,17,FALSE),"")</f>
        <v>0</v>
      </c>
      <c r="U58" s="71">
        <f>IF(T58,LOOKUP(T58,{1;2;3;4;5;6;7;8;9;10;11;12;13;14;15;16;17;18;19;20;21},{45;35;26;18;16;15;14;13;12;11;10;9;8;7;6;5;4;3;2;1;0}),0)</f>
        <v>0</v>
      </c>
      <c r="V58" s="70"/>
      <c r="W58" s="74">
        <f>IF(V58,LOOKUP(V58,{1;2;3;4;5;6;7;8;9;10;11;12;13;14;15;16;17;18;19;20;21},{45;35;26;18;16;15;14;13;12;11;10;9;8;7;6;5;4;3;2;1;0}),0)</f>
        <v>0</v>
      </c>
      <c r="X58" s="72">
        <f>IF($D58="yes",VLOOKUP($E58,'SuperTour Men'!$E$6:$AB$189,21,FALSE),"")</f>
        <v>0</v>
      </c>
      <c r="Y58" s="71">
        <f>IF(X58,LOOKUP(X58,{1;2;3;4;5;6;7;8;9;10;11;12;13;14;15;16;17;18;19;20;21},{45;35;26;18;16;15;14;13;12;11;10;9;8;7;6;5;4;3;2;1;0}),0)</f>
        <v>0</v>
      </c>
      <c r="Z58" s="70"/>
      <c r="AA58" s="74">
        <f>IF(Z58,LOOKUP(Z58,{1;2;3;4;5;6;7;8;9;10;11;12;13;14;15;16;17;18;19;20;21},{45;35;26;18;16;15;14;13;12;11;10;9;8;7;6;5;4;3;2;1;0}),0)</f>
        <v>0</v>
      </c>
      <c r="AB58" s="56"/>
      <c r="AC58" s="3"/>
      <c r="AD58" s="3"/>
    </row>
    <row r="59" spans="1:30" ht="16" customHeight="1" x14ac:dyDescent="0.2">
      <c r="A59" s="58">
        <v>3530935</v>
      </c>
      <c r="B59" s="75" t="s">
        <v>299</v>
      </c>
      <c r="C59" s="166" t="s">
        <v>300</v>
      </c>
      <c r="D59" s="76" t="s">
        <v>664</v>
      </c>
      <c r="E59" s="61" t="str">
        <f t="shared" si="2"/>
        <v>LanceMCKENNEY</v>
      </c>
      <c r="F59" s="62">
        <v>2017</v>
      </c>
      <c r="G59" s="66"/>
      <c r="H59" s="76" t="str">
        <f t="shared" si="3"/>
        <v/>
      </c>
      <c r="I59" s="167"/>
      <c r="J59" s="168"/>
      <c r="K59" s="17"/>
      <c r="L59" s="70"/>
      <c r="M59" s="67">
        <f>IF(L59,LOOKUP(L59,{1;2;3;4;5;6;7;8;9;10;11;12;13;14;15;16;17;18;19;20;21},{30;25;21;18;16;15;14;13;12;11;10;9;8;7;6;5;4;3;2;1;0}),0)</f>
        <v>0</v>
      </c>
      <c r="N59" s="68">
        <f>IF($D59="yes",VLOOKUP($E59,'SuperTour Men'!$E$6:$AB$189,11,FALSE),"")</f>
        <v>0</v>
      </c>
      <c r="O59" s="69">
        <f>IF(N59,LOOKUP(N59,{1;2;3;4;5;6;7;8;9;10;11;12;13;14;15;16;17;18;19;20;21},{30;25;21;18;16;15;14;13;12;11;10;9;8;7;6;5;4;3;2;1;0}),0)</f>
        <v>0</v>
      </c>
      <c r="P59" s="66"/>
      <c r="Q59" s="67">
        <f>IF(P59,LOOKUP(P59,{1;2;3;4;5;6;7;8;9;10;11;12;13;14;15;16;17;18;19;20;21},{30;25;21;18;16;15;14;13;12;11;10;9;8;7;6;5;4;3;2;1;0}),0)</f>
        <v>0</v>
      </c>
      <c r="R59" s="72">
        <f>IF($D59="yes",VLOOKUP($E59,'SuperTour Men'!$E$6:$AB$189,15,FALSE),"")</f>
        <v>0</v>
      </c>
      <c r="S59" s="69">
        <f>IF(R59,LOOKUP(R59,{1;2;3;4;5;6;7;8;9;10;11;12;13;14;15;16;17;18;19;20;21},{30;25;21;18;16;15;14;13;12;11;10;9;8;7;6;5;4;3;2;1;0}),0)</f>
        <v>0</v>
      </c>
      <c r="T59" s="72">
        <f>IF($D59="yes",VLOOKUP($E59,'SuperTour Men'!$E$6:$AB$189,17,FALSE),"")</f>
        <v>0</v>
      </c>
      <c r="U59" s="71">
        <f>IF(T59,LOOKUP(T59,{1;2;3;4;5;6;7;8;9;10;11;12;13;14;15;16;17;18;19;20;21},{45;35;26;18;16;15;14;13;12;11;10;9;8;7;6;5;4;3;2;1;0}),0)</f>
        <v>0</v>
      </c>
      <c r="V59" s="70"/>
      <c r="W59" s="74">
        <f>IF(V59,LOOKUP(V59,{1;2;3;4;5;6;7;8;9;10;11;12;13;14;15;16;17;18;19;20;21},{45;35;26;18;16;15;14;13;12;11;10;9;8;7;6;5;4;3;2;1;0}),0)</f>
        <v>0</v>
      </c>
      <c r="X59" s="72">
        <f>IF($D59="yes",VLOOKUP($E59,'SuperTour Men'!$E$6:$AB$189,21,FALSE),"")</f>
        <v>0</v>
      </c>
      <c r="Y59" s="71">
        <f>IF(X59,LOOKUP(X59,{1;2;3;4;5;6;7;8;9;10;11;12;13;14;15;16;17;18;19;20;21},{45;35;26;18;16;15;14;13;12;11;10;9;8;7;6;5;4;3;2;1;0}),0)</f>
        <v>0</v>
      </c>
      <c r="Z59" s="70"/>
      <c r="AA59" s="74">
        <f>IF(Z59,LOOKUP(Z59,{1;2;3;4;5;6;7;8;9;10;11;12;13;14;15;16;17;18;19;20;21},{45;35;26;18;16;15;14;13;12;11;10;9;8;7;6;5;4;3;2;1;0}),0)</f>
        <v>0</v>
      </c>
      <c r="AB59" s="56"/>
      <c r="AC59" s="3"/>
      <c r="AD59" s="3"/>
    </row>
    <row r="60" spans="1:30" ht="16" customHeight="1" x14ac:dyDescent="0.2">
      <c r="A60" s="58">
        <v>3530718</v>
      </c>
      <c r="B60" s="59" t="s">
        <v>80</v>
      </c>
      <c r="C60" s="166" t="s">
        <v>141</v>
      </c>
      <c r="D60" s="60" t="s">
        <v>664</v>
      </c>
      <c r="E60" s="61" t="str">
        <f t="shared" si="2"/>
        <v>LoganDIEKMANN</v>
      </c>
      <c r="F60" s="62">
        <v>2017</v>
      </c>
      <c r="G60" s="66"/>
      <c r="H60" s="76" t="str">
        <f t="shared" si="3"/>
        <v/>
      </c>
      <c r="I60" s="167"/>
      <c r="J60" s="168"/>
      <c r="K60" s="17"/>
      <c r="L60" s="72">
        <v>10</v>
      </c>
      <c r="M60" s="67">
        <f>IF(L60,LOOKUP(L60,{1;2;3;4;5;6;7;8;9;10;11;12;13;14;15;16;17;18;19;20;21},{30;25;21;18;16;15;14;13;12;11;10;9;8;7;6;5;4;3;2;1;0}),0)</f>
        <v>11</v>
      </c>
      <c r="N60" s="68">
        <f>IF($D60="yes",VLOOKUP($E60,'SuperTour Men'!$E$6:$AB$189,11,FALSE),"")</f>
        <v>0</v>
      </c>
      <c r="O60" s="69">
        <f>IF(N60,LOOKUP(N60,{1;2;3;4;5;6;7;8;9;10;11;12;13;14;15;16;17;18;19;20;21},{30;25;21;18;16;15;14;13;12;11;10;9;8;7;6;5;4;3;2;1;0}),0)</f>
        <v>0</v>
      </c>
      <c r="P60" s="66"/>
      <c r="Q60" s="67">
        <f>IF(P60,LOOKUP(P60,{1;2;3;4;5;6;7;8;9;10;11;12;13;14;15;16;17;18;19;20;21},{30;25;21;18;16;15;14;13;12;11;10;9;8;7;6;5;4;3;2;1;0}),0)</f>
        <v>0</v>
      </c>
      <c r="R60" s="72">
        <f>IF($D60="yes",VLOOKUP($E60,'SuperTour Men'!$E$6:$AB$189,15,FALSE),"")</f>
        <v>0</v>
      </c>
      <c r="S60" s="69">
        <f>IF(R60,LOOKUP(R60,{1;2;3;4;5;6;7;8;9;10;11;12;13;14;15;16;17;18;19;20;21},{30;25;21;18;16;15;14;13;12;11;10;9;8;7;6;5;4;3;2;1;0}),0)</f>
        <v>0</v>
      </c>
      <c r="T60" s="72">
        <f>IF($D60="yes",VLOOKUP($E60,'SuperTour Men'!$E$6:$AB$189,17,FALSE),"")</f>
        <v>0</v>
      </c>
      <c r="U60" s="71">
        <f>IF(T60,LOOKUP(T60,{1;2;3;4;5;6;7;8;9;10;11;12;13;14;15;16;17;18;19;20;21},{45;35;26;18;16;15;14;13;12;11;10;9;8;7;6;5;4;3;2;1;0}),0)</f>
        <v>0</v>
      </c>
      <c r="V60" s="72">
        <v>14</v>
      </c>
      <c r="W60" s="74">
        <f>IF(V60,LOOKUP(V60,{1;2;3;4;5;6;7;8;9;10;11;12;13;14;15;16;17;18;19;20;21},{45;35;26;18;16;15;14;13;12;11;10;9;8;7;6;5;4;3;2;1;0}),0)</f>
        <v>7</v>
      </c>
      <c r="X60" s="72">
        <f>IF($D60="yes",VLOOKUP($E60,'SuperTour Men'!$E$6:$AB$189,21,FALSE),"")</f>
        <v>0</v>
      </c>
      <c r="Y60" s="71">
        <f>IF(X60,LOOKUP(X60,{1;2;3;4;5;6;7;8;9;10;11;12;13;14;15;16;17;18;19;20;21},{45;35;26;18;16;15;14;13;12;11;10;9;8;7;6;5;4;3;2;1;0}),0)</f>
        <v>0</v>
      </c>
      <c r="Z60" s="70"/>
      <c r="AA60" s="74">
        <f>IF(Z60,LOOKUP(Z60,{1;2;3;4;5;6;7;8;9;10;11;12;13;14;15;16;17;18;19;20;21},{45;35;26;18;16;15;14;13;12;11;10;9;8;7;6;5;4;3;2;1;0}),0)</f>
        <v>0</v>
      </c>
      <c r="AB60" s="56"/>
      <c r="AC60" s="3"/>
      <c r="AD60" s="3"/>
    </row>
    <row r="61" spans="1:30" ht="16" customHeight="1" x14ac:dyDescent="0.2">
      <c r="A61" s="58">
        <v>3530886</v>
      </c>
      <c r="B61" s="75" t="s">
        <v>306</v>
      </c>
      <c r="C61" s="169" t="s">
        <v>307</v>
      </c>
      <c r="D61" s="60" t="s">
        <v>664</v>
      </c>
      <c r="E61" s="61" t="str">
        <f t="shared" si="2"/>
        <v>LUK PLATIL</v>
      </c>
      <c r="F61" s="62">
        <v>2017</v>
      </c>
      <c r="G61" s="66"/>
      <c r="H61" s="76" t="str">
        <f t="shared" si="3"/>
        <v/>
      </c>
      <c r="I61" s="167"/>
      <c r="J61" s="168"/>
      <c r="K61" s="17"/>
      <c r="L61" s="70"/>
      <c r="M61" s="67">
        <f>IF(L61,LOOKUP(L61,{1;2;3;4;5;6;7;8;9;10;11;12;13;14;15;16;17;18;19;20;21},{30;25;21;18;16;15;14;13;12;11;10;9;8;7;6;5;4;3;2;1;0}),0)</f>
        <v>0</v>
      </c>
      <c r="N61" s="68">
        <f>IF($D61="yes",VLOOKUP($E61,'SuperTour Men'!$E$6:$AB$189,11,FALSE),"")</f>
        <v>0</v>
      </c>
      <c r="O61" s="69">
        <f>IF(N61,LOOKUP(N61,{1;2;3;4;5;6;7;8;9;10;11;12;13;14;15;16;17;18;19;20;21},{30;25;21;18;16;15;14;13;12;11;10;9;8;7;6;5;4;3;2;1;0}),0)</f>
        <v>0</v>
      </c>
      <c r="P61" s="66"/>
      <c r="Q61" s="67">
        <f>IF(P61,LOOKUP(P61,{1;2;3;4;5;6;7;8;9;10;11;12;13;14;15;16;17;18;19;20;21},{30;25;21;18;16;15;14;13;12;11;10;9;8;7;6;5;4;3;2;1;0}),0)</f>
        <v>0</v>
      </c>
      <c r="R61" s="72">
        <f>IF($D61="yes",VLOOKUP($E61,'SuperTour Men'!$E$6:$AB$189,15,FALSE),"")</f>
        <v>0</v>
      </c>
      <c r="S61" s="69">
        <f>IF(R61,LOOKUP(R61,{1;2;3;4;5;6;7;8;9;10;11;12;13;14;15;16;17;18;19;20;21},{30;25;21;18;16;15;14;13;12;11;10;9;8;7;6;5;4;3;2;1;0}),0)</f>
        <v>0</v>
      </c>
      <c r="T61" s="72">
        <f>IF($D61="yes",VLOOKUP($E61,'SuperTour Men'!$E$6:$AB$189,17,FALSE),"")</f>
        <v>0</v>
      </c>
      <c r="U61" s="71">
        <f>IF(T61,LOOKUP(T61,{1;2;3;4;5;6;7;8;9;10;11;12;13;14;15;16;17;18;19;20;21},{45;35;26;18;16;15;14;13;12;11;10;9;8;7;6;5;4;3;2;1;0}),0)</f>
        <v>0</v>
      </c>
      <c r="V61" s="70"/>
      <c r="W61" s="74">
        <f>IF(V61,LOOKUP(V61,{1;2;3;4;5;6;7;8;9;10;11;12;13;14;15;16;17;18;19;20;21},{45;35;26;18;16;15;14;13;12;11;10;9;8;7;6;5;4;3;2;1;0}),0)</f>
        <v>0</v>
      </c>
      <c r="X61" s="72">
        <f>IF($D61="yes",VLOOKUP($E61,'SuperTour Men'!$E$6:$AB$189,21,FALSE),"")</f>
        <v>0</v>
      </c>
      <c r="Y61" s="71">
        <f>IF(X61,LOOKUP(X61,{1;2;3;4;5;6;7;8;9;10;11;12;13;14;15;16;17;18;19;20;21},{45;35;26;18;16;15;14;13;12;11;10;9;8;7;6;5;4;3;2;1;0}),0)</f>
        <v>0</v>
      </c>
      <c r="Z61" s="70"/>
      <c r="AA61" s="74">
        <f>IF(Z61,LOOKUP(Z61,{1;2;3;4;5;6;7;8;9;10;11;12;13;14;15;16;17;18;19;20;21},{45;35;26;18;16;15;14;13;12;11;10;9;8;7;6;5;4;3;2;1;0}),0)</f>
        <v>0</v>
      </c>
      <c r="AB61" s="56"/>
      <c r="AC61" s="3"/>
      <c r="AD61" s="3"/>
    </row>
    <row r="62" spans="1:30" ht="16" customHeight="1" x14ac:dyDescent="0.2">
      <c r="A62" s="58">
        <v>3530906</v>
      </c>
      <c r="B62" s="59" t="s">
        <v>240</v>
      </c>
      <c r="C62" s="166" t="s">
        <v>75</v>
      </c>
      <c r="D62" s="60" t="s">
        <v>664</v>
      </c>
      <c r="E62" s="61" t="str">
        <f t="shared" si="2"/>
        <v>LukeBROWN</v>
      </c>
      <c r="F62" s="62">
        <v>2017</v>
      </c>
      <c r="G62" s="66"/>
      <c r="H62" s="76" t="str">
        <f t="shared" si="3"/>
        <v/>
      </c>
      <c r="I62" s="167"/>
      <c r="J62" s="168"/>
      <c r="K62" s="17"/>
      <c r="L62" s="70"/>
      <c r="M62" s="67">
        <f>IF(L62,LOOKUP(L62,{1;2;3;4;5;6;7;8;9;10;11;12;13;14;15;16;17;18;19;20;21},{30;25;21;18;16;15;14;13;12;11;10;9;8;7;6;5;4;3;2;1;0}),0)</f>
        <v>0</v>
      </c>
      <c r="N62" s="68">
        <f>IF($D62="yes",VLOOKUP($E62,'SuperTour Men'!$E$6:$AB$189,11,FALSE),"")</f>
        <v>0</v>
      </c>
      <c r="O62" s="69">
        <f>IF(N62,LOOKUP(N62,{1;2;3;4;5;6;7;8;9;10;11;12;13;14;15;16;17;18;19;20;21},{30;25;21;18;16;15;14;13;12;11;10;9;8;7;6;5;4;3;2;1;0}),0)</f>
        <v>0</v>
      </c>
      <c r="P62" s="66"/>
      <c r="Q62" s="67">
        <f>IF(P62,LOOKUP(P62,{1;2;3;4;5;6;7;8;9;10;11;12;13;14;15;16;17;18;19;20;21},{30;25;21;18;16;15;14;13;12;11;10;9;8;7;6;5;4;3;2;1;0}),0)</f>
        <v>0</v>
      </c>
      <c r="R62" s="72">
        <f>IF($D62="yes",VLOOKUP($E62,'SuperTour Men'!$E$6:$AB$189,15,FALSE),"")</f>
        <v>0</v>
      </c>
      <c r="S62" s="69">
        <f>IF(R62,LOOKUP(R62,{1;2;3;4;5;6;7;8;9;10;11;12;13;14;15;16;17;18;19;20;21},{30;25;21;18;16;15;14;13;12;11;10;9;8;7;6;5;4;3;2;1;0}),0)</f>
        <v>0</v>
      </c>
      <c r="T62" s="72">
        <f>IF($D62="yes",VLOOKUP($E62,'SuperTour Men'!$E$6:$AB$189,17,FALSE),"")</f>
        <v>0</v>
      </c>
      <c r="U62" s="71">
        <f>IF(T62,LOOKUP(T62,{1;2;3;4;5;6;7;8;9;10;11;12;13;14;15;16;17;18;19;20;21},{45;35;26;18;16;15;14;13;12;11;10;9;8;7;6;5;4;3;2;1;0}),0)</f>
        <v>0</v>
      </c>
      <c r="V62" s="70"/>
      <c r="W62" s="74">
        <f>IF(V62,LOOKUP(V62,{1;2;3;4;5;6;7;8;9;10;11;12;13;14;15;16;17;18;19;20;21},{45;35;26;18;16;15;14;13;12;11;10;9;8;7;6;5;4;3;2;1;0}),0)</f>
        <v>0</v>
      </c>
      <c r="X62" s="72">
        <f>IF($D62="yes",VLOOKUP($E62,'SuperTour Men'!$E$6:$AB$189,21,FALSE),"")</f>
        <v>0</v>
      </c>
      <c r="Y62" s="71">
        <f>IF(X62,LOOKUP(X62,{1;2;3;4;5;6;7;8;9;10;11;12;13;14;15;16;17;18;19;20;21},{45;35;26;18;16;15;14;13;12;11;10;9;8;7;6;5;4;3;2;1;0}),0)</f>
        <v>0</v>
      </c>
      <c r="Z62" s="70"/>
      <c r="AA62" s="74">
        <f>IF(Z62,LOOKUP(Z62,{1;2;3;4;5;6;7;8;9;10;11;12;13;14;15;16;17;18;19;20;21},{45;35;26;18;16;15;14;13;12;11;10;9;8;7;6;5;4;3;2;1;0}),0)</f>
        <v>0</v>
      </c>
      <c r="AB62" s="56"/>
      <c r="AC62" s="3"/>
      <c r="AD62" s="3"/>
    </row>
    <row r="63" spans="1:30" ht="16" customHeight="1" x14ac:dyDescent="0.2">
      <c r="A63" s="58">
        <v>3530569</v>
      </c>
      <c r="B63" s="59" t="s">
        <v>270</v>
      </c>
      <c r="C63" s="166" t="s">
        <v>271</v>
      </c>
      <c r="D63" s="60" t="s">
        <v>664</v>
      </c>
      <c r="E63" s="61" t="str">
        <f t="shared" si="2"/>
        <v>MilesHAVLICK</v>
      </c>
      <c r="F63" s="62">
        <v>2017</v>
      </c>
      <c r="G63" s="66"/>
      <c r="H63" s="76" t="str">
        <f t="shared" si="3"/>
        <v/>
      </c>
      <c r="I63" s="167"/>
      <c r="J63" s="168"/>
      <c r="K63" s="17"/>
      <c r="L63" s="70"/>
      <c r="M63" s="67">
        <f>IF(L63,LOOKUP(L63,{1;2;3;4;5;6;7;8;9;10;11;12;13;14;15;16;17;18;19;20;21},{30;25;21;18;16;15;14;13;12;11;10;9;8;7;6;5;4;3;2;1;0}),0)</f>
        <v>0</v>
      </c>
      <c r="N63" s="68">
        <f>IF($D63="yes",VLOOKUP($E63,'SuperTour Men'!$E$6:$AB$189,11,FALSE),"")</f>
        <v>0</v>
      </c>
      <c r="O63" s="69">
        <f>IF(N63,LOOKUP(N63,{1;2;3;4;5;6;7;8;9;10;11;12;13;14;15;16;17;18;19;20;21},{30;25;21;18;16;15;14;13;12;11;10;9;8;7;6;5;4;3;2;1;0}),0)</f>
        <v>0</v>
      </c>
      <c r="P63" s="66"/>
      <c r="Q63" s="67">
        <f>IF(P63,LOOKUP(P63,{1;2;3;4;5;6;7;8;9;10;11;12;13;14;15;16;17;18;19;20;21},{30;25;21;18;16;15;14;13;12;11;10;9;8;7;6;5;4;3;2;1;0}),0)</f>
        <v>0</v>
      </c>
      <c r="R63" s="72">
        <f>IF($D63="yes",VLOOKUP($E63,'SuperTour Men'!$E$6:$AB$189,15,FALSE),"")</f>
        <v>0</v>
      </c>
      <c r="S63" s="69">
        <f>IF(R63,LOOKUP(R63,{1;2;3;4;5;6;7;8;9;10;11;12;13;14;15;16;17;18;19;20;21},{30;25;21;18;16;15;14;13;12;11;10;9;8;7;6;5;4;3;2;1;0}),0)</f>
        <v>0</v>
      </c>
      <c r="T63" s="72">
        <f>IF($D63="yes",VLOOKUP($E63,'SuperTour Men'!$E$6:$AB$189,17,FALSE),"")</f>
        <v>0</v>
      </c>
      <c r="U63" s="71">
        <f>IF(T63,LOOKUP(T63,{1;2;3;4;5;6;7;8;9;10;11;12;13;14;15;16;17;18;19;20;21},{45;35;26;18;16;15;14;13;12;11;10;9;8;7;6;5;4;3;2;1;0}),0)</f>
        <v>0</v>
      </c>
      <c r="V63" s="70"/>
      <c r="W63" s="74">
        <f>IF(V63,LOOKUP(V63,{1;2;3;4;5;6;7;8;9;10;11;12;13;14;15;16;17;18;19;20;21},{45;35;26;18;16;15;14;13;12;11;10;9;8;7;6;5;4;3;2;1;0}),0)</f>
        <v>0</v>
      </c>
      <c r="X63" s="72">
        <f>IF($D63="yes",VLOOKUP($E63,'SuperTour Men'!$E$6:$AB$189,21,FALSE),"")</f>
        <v>0</v>
      </c>
      <c r="Y63" s="71">
        <f>IF(X63,LOOKUP(X63,{1;2;3;4;5;6;7;8;9;10;11;12;13;14;15;16;17;18;19;20;21},{45;35;26;18;16;15;14;13;12;11;10;9;8;7;6;5;4;3;2;1;0}),0)</f>
        <v>0</v>
      </c>
      <c r="Z63" s="70"/>
      <c r="AA63" s="74">
        <f>IF(Z63,LOOKUP(Z63,{1;2;3;4;5;6;7;8;9;10;11;12;13;14;15;16;17;18;19;20;21},{45;35;26;18;16;15;14;13;12;11;10;9;8;7;6;5;4;3;2;1;0}),0)</f>
        <v>0</v>
      </c>
      <c r="AB63" s="56"/>
      <c r="AC63" s="3"/>
      <c r="AD63" s="3"/>
    </row>
    <row r="64" spans="1:30" ht="16" customHeight="1" x14ac:dyDescent="0.2">
      <c r="A64" s="58">
        <v>3530831</v>
      </c>
      <c r="B64" s="59" t="s">
        <v>99</v>
      </c>
      <c r="C64" s="166" t="s">
        <v>274</v>
      </c>
      <c r="D64" s="60" t="s">
        <v>664</v>
      </c>
      <c r="E64" s="61" t="str">
        <f t="shared" si="2"/>
        <v>NickHENDRICKSON</v>
      </c>
      <c r="F64" s="62">
        <v>2017</v>
      </c>
      <c r="G64" s="66"/>
      <c r="H64" s="76" t="str">
        <f t="shared" si="3"/>
        <v/>
      </c>
      <c r="I64" s="167"/>
      <c r="J64" s="168"/>
      <c r="K64" s="17"/>
      <c r="L64" s="70"/>
      <c r="M64" s="67">
        <f>IF(L64,LOOKUP(L64,{1;2;3;4;5;6;7;8;9;10;11;12;13;14;15;16;17;18;19;20;21},{30;25;21;18;16;15;14;13;12;11;10;9;8;7;6;5;4;3;2;1;0}),0)</f>
        <v>0</v>
      </c>
      <c r="N64" s="68">
        <f>IF($D64="yes",VLOOKUP($E64,'SuperTour Men'!$E$6:$AB$189,11,FALSE),"")</f>
        <v>0</v>
      </c>
      <c r="O64" s="69">
        <f>IF(N64,LOOKUP(N64,{1;2;3;4;5;6;7;8;9;10;11;12;13;14;15;16;17;18;19;20;21},{30;25;21;18;16;15;14;13;12;11;10;9;8;7;6;5;4;3;2;1;0}),0)</f>
        <v>0</v>
      </c>
      <c r="P64" s="66"/>
      <c r="Q64" s="67">
        <f>IF(P64,LOOKUP(P64,{1;2;3;4;5;6;7;8;9;10;11;12;13;14;15;16;17;18;19;20;21},{30;25;21;18;16;15;14;13;12;11;10;9;8;7;6;5;4;3;2;1;0}),0)</f>
        <v>0</v>
      </c>
      <c r="R64" s="72">
        <f>IF($D64="yes",VLOOKUP($E64,'SuperTour Men'!$E$6:$AB$189,15,FALSE),"")</f>
        <v>0</v>
      </c>
      <c r="S64" s="69">
        <f>IF(R64,LOOKUP(R64,{1;2;3;4;5;6;7;8;9;10;11;12;13;14;15;16;17;18;19;20;21},{30;25;21;18;16;15;14;13;12;11;10;9;8;7;6;5;4;3;2;1;0}),0)</f>
        <v>0</v>
      </c>
      <c r="T64" s="72">
        <f>IF($D64="yes",VLOOKUP($E64,'SuperTour Men'!$E$6:$AB$189,17,FALSE),"")</f>
        <v>0</v>
      </c>
      <c r="U64" s="71">
        <f>IF(T64,LOOKUP(T64,{1;2;3;4;5;6;7;8;9;10;11;12;13;14;15;16;17;18;19;20;21},{45;35;26;18;16;15;14;13;12;11;10;9;8;7;6;5;4;3;2;1;0}),0)</f>
        <v>0</v>
      </c>
      <c r="V64" s="70"/>
      <c r="W64" s="74">
        <f>IF(V64,LOOKUP(V64,{1;2;3;4;5;6;7;8;9;10;11;12;13;14;15;16;17;18;19;20;21},{45;35;26;18;16;15;14;13;12;11;10;9;8;7;6;5;4;3;2;1;0}),0)</f>
        <v>0</v>
      </c>
      <c r="X64" s="72">
        <f>IF($D64="yes",VLOOKUP($E64,'SuperTour Men'!$E$6:$AB$189,21,FALSE),"")</f>
        <v>0</v>
      </c>
      <c r="Y64" s="71">
        <f>IF(X64,LOOKUP(X64,{1;2;3;4;5;6;7;8;9;10;11;12;13;14;15;16;17;18;19;20;21},{45;35;26;18;16;15;14;13;12;11;10;9;8;7;6;5;4;3;2;1;0}),0)</f>
        <v>0</v>
      </c>
      <c r="Z64" s="70"/>
      <c r="AA64" s="74">
        <f>IF(Z64,LOOKUP(Z64,{1;2;3;4;5;6;7;8;9;10;11;12;13;14;15;16;17;18;19;20;21},{45;35;26;18;16;15;14;13;12;11;10;9;8;7;6;5;4;3;2;1;0}),0)</f>
        <v>0</v>
      </c>
      <c r="AB64" s="56"/>
      <c r="AC64" s="3"/>
      <c r="AD64" s="3"/>
    </row>
    <row r="65" spans="1:30" ht="16" customHeight="1" x14ac:dyDescent="0.2">
      <c r="A65" s="58">
        <v>3530600</v>
      </c>
      <c r="B65" s="75" t="s">
        <v>99</v>
      </c>
      <c r="C65" s="169" t="s">
        <v>100</v>
      </c>
      <c r="D65" s="60" t="s">
        <v>664</v>
      </c>
      <c r="E65" s="61" t="str">
        <f t="shared" si="2"/>
        <v>NickMICHAUD</v>
      </c>
      <c r="F65" s="62">
        <v>2017</v>
      </c>
      <c r="G65" s="66"/>
      <c r="H65" s="76" t="str">
        <f t="shared" si="3"/>
        <v/>
      </c>
      <c r="I65" s="167"/>
      <c r="J65" s="168"/>
      <c r="K65" s="17"/>
      <c r="L65" s="72">
        <v>1</v>
      </c>
      <c r="M65" s="67">
        <f>IF(L65,LOOKUP(L65,{1;2;3;4;5;6;7;8;9;10;11;12;13;14;15;16;17;18;19;20;21},{30;25;21;18;16;15;14;13;12;11;10;9;8;7;6;5;4;3;2;1;0}),0)</f>
        <v>30</v>
      </c>
      <c r="N65" s="68">
        <f>IF($D65="yes",VLOOKUP($E65,'SuperTour Men'!$E$6:$AB$189,11,FALSE),"")</f>
        <v>0</v>
      </c>
      <c r="O65" s="69">
        <f>IF(N65,LOOKUP(N65,{1;2;3;4;5;6;7;8;9;10;11;12;13;14;15;16;17;18;19;20;21},{30;25;21;18;16;15;14;13;12;11;10;9;8;7;6;5;4;3;2;1;0}),0)</f>
        <v>0</v>
      </c>
      <c r="P65" s="68">
        <v>2</v>
      </c>
      <c r="Q65" s="67">
        <f>IF(P65,LOOKUP(P65,{1;2;3;4;5;6;7;8;9;10;11;12;13;14;15;16;17;18;19;20;21},{30;25;21;18;16;15;14;13;12;11;10;9;8;7;6;5;4;3;2;1;0}),0)</f>
        <v>25</v>
      </c>
      <c r="R65" s="72">
        <f>IF($D65="yes",VLOOKUP($E65,'SuperTour Men'!$E$6:$AB$189,15,FALSE),"")</f>
        <v>0</v>
      </c>
      <c r="S65" s="69">
        <f>IF(R65,LOOKUP(R65,{1;2;3;4;5;6;7;8;9;10;11;12;13;14;15;16;17;18;19;20;21},{30;25;21;18;16;15;14;13;12;11;10;9;8;7;6;5;4;3;2;1;0}),0)</f>
        <v>0</v>
      </c>
      <c r="T65" s="72">
        <f>IF($D65="yes",VLOOKUP($E65,'SuperTour Men'!$E$6:$AB$189,17,FALSE),"")</f>
        <v>0</v>
      </c>
      <c r="U65" s="71">
        <f>IF(T65,LOOKUP(T65,{1;2;3;4;5;6;7;8;9;10;11;12;13;14;15;16;17;18;19;20;21},{45;35;26;18;16;15;14;13;12;11;10;9;8;7;6;5;4;3;2;1;0}),0)</f>
        <v>0</v>
      </c>
      <c r="V65" s="72">
        <v>4</v>
      </c>
      <c r="W65" s="74">
        <f>IF(V65,LOOKUP(V65,{1;2;3;4;5;6;7;8;9;10;11;12;13;14;15;16;17;18;19;20;21},{45;35;26;18;16;15;14;13;12;11;10;9;8;7;6;5;4;3;2;1;0}),0)</f>
        <v>18</v>
      </c>
      <c r="X65" s="72">
        <f>IF($D65="yes",VLOOKUP($E65,'SuperTour Men'!$E$6:$AB$189,21,FALSE),"")</f>
        <v>0</v>
      </c>
      <c r="Y65" s="71">
        <f>IF(X65,LOOKUP(X65,{1;2;3;4;5;6;7;8;9;10;11;12;13;14;15;16;17;18;19;20;21},{45;35;26;18;16;15;14;13;12;11;10;9;8;7;6;5;4;3;2;1;0}),0)</f>
        <v>0</v>
      </c>
      <c r="Z65" s="72">
        <v>12</v>
      </c>
      <c r="AA65" s="74">
        <f>IF(Z65,LOOKUP(Z65,{1;2;3;4;5;6;7;8;9;10;11;12;13;14;15;16;17;18;19;20;21},{45;35;26;18;16;15;14;13;12;11;10;9;8;7;6;5;4;3;2;1;0}),0)</f>
        <v>9</v>
      </c>
      <c r="AB65" s="56"/>
      <c r="AC65" s="3"/>
      <c r="AD65" s="3"/>
    </row>
    <row r="66" spans="1:30" ht="16" customHeight="1" x14ac:dyDescent="0.2">
      <c r="A66" s="58">
        <v>3530760</v>
      </c>
      <c r="B66" s="75" t="s">
        <v>147</v>
      </c>
      <c r="C66" s="169" t="s">
        <v>148</v>
      </c>
      <c r="D66" s="60" t="s">
        <v>664</v>
      </c>
      <c r="E66" s="61" t="str">
        <f t="shared" si="2"/>
        <v>NoelKEEFFE</v>
      </c>
      <c r="F66" s="62">
        <v>2017</v>
      </c>
      <c r="G66" s="66"/>
      <c r="H66" s="76" t="str">
        <f t="shared" si="3"/>
        <v/>
      </c>
      <c r="I66" s="167"/>
      <c r="J66" s="168"/>
      <c r="K66" s="17"/>
      <c r="L66" s="70"/>
      <c r="M66" s="67">
        <f>IF(L66,LOOKUP(L66,{1;2;3;4;5;6;7;8;9;10;11;12;13;14;15;16;17;18;19;20;21},{30;25;21;18;16;15;14;13;12;11;10;9;8;7;6;5;4;3;2;1;0}),0)</f>
        <v>0</v>
      </c>
      <c r="N66" s="68">
        <f>IF($D66="yes",VLOOKUP($E66,'SuperTour Men'!$E$6:$AB$189,11,FALSE),"")</f>
        <v>0</v>
      </c>
      <c r="O66" s="69">
        <f>IF(N66,LOOKUP(N66,{1;2;3;4;5;6;7;8;9;10;11;12;13;14;15;16;17;18;19;20;21},{30;25;21;18;16;15;14;13;12;11;10;9;8;7;6;5;4;3;2;1;0}),0)</f>
        <v>0</v>
      </c>
      <c r="P66" s="66"/>
      <c r="Q66" s="67">
        <f>IF(P66,LOOKUP(P66,{1;2;3;4;5;6;7;8;9;10;11;12;13;14;15;16;17;18;19;20;21},{30;25;21;18;16;15;14;13;12;11;10;9;8;7;6;5;4;3;2;1;0}),0)</f>
        <v>0</v>
      </c>
      <c r="R66" s="72">
        <f>IF($D66="yes",VLOOKUP($E66,'SuperTour Men'!$E$6:$AB$189,15,FALSE),"")</f>
        <v>0</v>
      </c>
      <c r="S66" s="69">
        <f>IF(R66,LOOKUP(R66,{1;2;3;4;5;6;7;8;9;10;11;12;13;14;15;16;17;18;19;20;21},{30;25;21;18;16;15;14;13;12;11;10;9;8;7;6;5;4;3;2;1;0}),0)</f>
        <v>0</v>
      </c>
      <c r="T66" s="72">
        <f>IF($D66="yes",VLOOKUP($E66,'SuperTour Men'!$E$6:$AB$189,17,FALSE),"")</f>
        <v>0</v>
      </c>
      <c r="U66" s="71">
        <f>IF(T66,LOOKUP(T66,{1;2;3;4;5;6;7;8;9;10;11;12;13;14;15;16;17;18;19;20;21},{45;35;26;18;16;15;14;13;12;11;10;9;8;7;6;5;4;3;2;1;0}),0)</f>
        <v>0</v>
      </c>
      <c r="V66" s="72">
        <v>8</v>
      </c>
      <c r="W66" s="74">
        <f>IF(V66,LOOKUP(V66,{1;2;3;4;5;6;7;8;9;10;11;12;13;14;15;16;17;18;19;20;21},{45;35;26;18;16;15;14;13;12;11;10;9;8;7;6;5;4;3;2;1;0}),0)</f>
        <v>13</v>
      </c>
      <c r="X66" s="70"/>
      <c r="Y66" s="71">
        <f>IF(X66,LOOKUP(X66,{1;2;3;4;5;6;7;8;9;10;11;12;13;14;15;16;17;18;19;20;21},{45;35;26;18;16;15;14;13;12;11;10;9;8;7;6;5;4;3;2;1;0}),0)</f>
        <v>0</v>
      </c>
      <c r="Z66" s="72">
        <v>11</v>
      </c>
      <c r="AA66" s="74">
        <f>IF(Z66,LOOKUP(Z66,{1;2;3;4;5;6;7;8;9;10;11;12;13;14;15;16;17;18;19;20;21},{45;35;26;18;16;15;14;13;12;11;10;9;8;7;6;5;4;3;2;1;0}),0)</f>
        <v>10</v>
      </c>
      <c r="AB66" s="56"/>
      <c r="AC66" s="3"/>
      <c r="AD66" s="3"/>
    </row>
    <row r="67" spans="1:30" ht="16" customHeight="1" x14ac:dyDescent="0.2">
      <c r="A67" s="58">
        <v>3530849</v>
      </c>
      <c r="B67" s="59" t="s">
        <v>254</v>
      </c>
      <c r="C67" s="166" t="s">
        <v>255</v>
      </c>
      <c r="D67" s="60" t="s">
        <v>664</v>
      </c>
      <c r="E67" s="61" t="str">
        <f t="shared" si="2"/>
        <v>OscarFRIEDMAN</v>
      </c>
      <c r="F67" s="62">
        <v>2017</v>
      </c>
      <c r="G67" s="66"/>
      <c r="H67" s="76" t="str">
        <f t="shared" si="3"/>
        <v/>
      </c>
      <c r="I67" s="167"/>
      <c r="J67" s="168"/>
      <c r="K67" s="17"/>
      <c r="L67" s="70"/>
      <c r="M67" s="67">
        <f>IF(L67,LOOKUP(L67,{1;2;3;4;5;6;7;8;9;10;11;12;13;14;15;16;17;18;19;20;21},{30;25;21;18;16;15;14;13;12;11;10;9;8;7;6;5;4;3;2;1;0}),0)</f>
        <v>0</v>
      </c>
      <c r="N67" s="68">
        <f>IF($D67="yes",VLOOKUP($E67,'SuperTour Men'!$E$6:$AB$189,11,FALSE),"")</f>
        <v>0</v>
      </c>
      <c r="O67" s="69">
        <f>IF(N67,LOOKUP(N67,{1;2;3;4;5;6;7;8;9;10;11;12;13;14;15;16;17;18;19;20;21},{30;25;21;18;16;15;14;13;12;11;10;9;8;7;6;5;4;3;2;1;0}),0)</f>
        <v>0</v>
      </c>
      <c r="P67" s="66"/>
      <c r="Q67" s="67">
        <f>IF(P67,LOOKUP(P67,{1;2;3;4;5;6;7;8;9;10;11;12;13;14;15;16;17;18;19;20;21},{30;25;21;18;16;15;14;13;12;11;10;9;8;7;6;5;4;3;2;1;0}),0)</f>
        <v>0</v>
      </c>
      <c r="R67" s="72">
        <f>IF($D67="yes",VLOOKUP($E67,'SuperTour Men'!$E$6:$AB$189,15,FALSE),"")</f>
        <v>0</v>
      </c>
      <c r="S67" s="69">
        <f>IF(R67,LOOKUP(R67,{1;2;3;4;5;6;7;8;9;10;11;12;13;14;15;16;17;18;19;20;21},{30;25;21;18;16;15;14;13;12;11;10;9;8;7;6;5;4;3;2;1;0}),0)</f>
        <v>0</v>
      </c>
      <c r="T67" s="72">
        <f>IF($D67="yes",VLOOKUP($E67,'SuperTour Men'!$E$6:$AB$189,17,FALSE),"")</f>
        <v>0</v>
      </c>
      <c r="U67" s="71">
        <f>IF(T67,LOOKUP(T67,{1;2;3;4;5;6;7;8;9;10;11;12;13;14;15;16;17;18;19;20;21},{45;35;26;18;16;15;14;13;12;11;10;9;8;7;6;5;4;3;2;1;0}),0)</f>
        <v>0</v>
      </c>
      <c r="V67" s="70"/>
      <c r="W67" s="74">
        <f>IF(V67,LOOKUP(V67,{1;2;3;4;5;6;7;8;9;10;11;12;13;14;15;16;17;18;19;20;21},{45;35;26;18;16;15;14;13;12;11;10;9;8;7;6;5;4;3;2;1;0}),0)</f>
        <v>0</v>
      </c>
      <c r="X67" s="72">
        <f>IF($D67="yes",VLOOKUP($E67,'SuperTour Men'!$E$6:$AB$189,21,FALSE),"")</f>
        <v>0</v>
      </c>
      <c r="Y67" s="71">
        <f>IF(X67,LOOKUP(X67,{1;2;3;4;5;6;7;8;9;10;11;12;13;14;15;16;17;18;19;20;21},{45;35;26;18;16;15;14;13;12;11;10;9;8;7;6;5;4;3;2;1;0}),0)</f>
        <v>0</v>
      </c>
      <c r="Z67" s="70"/>
      <c r="AA67" s="74">
        <f>IF(Z67,LOOKUP(Z67,{1;2;3;4;5;6;7;8;9;10;11;12;13;14;15;16;17;18;19;20;21},{45;35;26;18;16;15;14;13;12;11;10;9;8;7;6;5;4;3;2;1;0}),0)</f>
        <v>0</v>
      </c>
      <c r="AB67" s="56"/>
      <c r="AC67" s="3"/>
      <c r="AD67" s="3"/>
    </row>
    <row r="68" spans="1:30" ht="16" customHeight="1" x14ac:dyDescent="0.2">
      <c r="A68" s="58">
        <v>3530764</v>
      </c>
      <c r="B68" s="59" t="s">
        <v>327</v>
      </c>
      <c r="C68" s="166" t="s">
        <v>328</v>
      </c>
      <c r="D68" s="60" t="s">
        <v>664</v>
      </c>
      <c r="E68" s="61" t="str">
        <f t="shared" si="2"/>
        <v>PaoloTAKAGI-ATILANO</v>
      </c>
      <c r="F68" s="62">
        <v>2017</v>
      </c>
      <c r="G68" s="66"/>
      <c r="H68" s="76" t="str">
        <f t="shared" si="3"/>
        <v/>
      </c>
      <c r="I68" s="167"/>
      <c r="J68" s="168"/>
      <c r="K68" s="17"/>
      <c r="L68" s="70"/>
      <c r="M68" s="67">
        <f>IF(L68,LOOKUP(L68,{1;2;3;4;5;6;7;8;9;10;11;12;13;14;15;16;17;18;19;20;21},{30;25;21;18;16;15;14;13;12;11;10;9;8;7;6;5;4;3;2;1;0}),0)</f>
        <v>0</v>
      </c>
      <c r="N68" s="68">
        <f>IF($D68="yes",VLOOKUP($E68,'SuperTour Men'!$E$6:$AB$189,11,FALSE),"")</f>
        <v>0</v>
      </c>
      <c r="O68" s="69">
        <f>IF(N68,LOOKUP(N68,{1;2;3;4;5;6;7;8;9;10;11;12;13;14;15;16;17;18;19;20;21},{30;25;21;18;16;15;14;13;12;11;10;9;8;7;6;5;4;3;2;1;0}),0)</f>
        <v>0</v>
      </c>
      <c r="P68" s="66"/>
      <c r="Q68" s="67">
        <f>IF(P68,LOOKUP(P68,{1;2;3;4;5;6;7;8;9;10;11;12;13;14;15;16;17;18;19;20;21},{30;25;21;18;16;15;14;13;12;11;10;9;8;7;6;5;4;3;2;1;0}),0)</f>
        <v>0</v>
      </c>
      <c r="R68" s="72">
        <f>IF($D68="yes",VLOOKUP($E68,'SuperTour Men'!$E$6:$AB$189,15,FALSE),"")</f>
        <v>0</v>
      </c>
      <c r="S68" s="69">
        <f>IF(R68,LOOKUP(R68,{1;2;3;4;5;6;7;8;9;10;11;12;13;14;15;16;17;18;19;20;21},{30;25;21;18;16;15;14;13;12;11;10;9;8;7;6;5;4;3;2;1;0}),0)</f>
        <v>0</v>
      </c>
      <c r="T68" s="72">
        <f>IF($D68="yes",VLOOKUP($E68,'SuperTour Men'!$E$6:$AB$189,17,FALSE),"")</f>
        <v>0</v>
      </c>
      <c r="U68" s="71">
        <f>IF(T68,LOOKUP(T68,{1;2;3;4;5;6;7;8;9;10;11;12;13;14;15;16;17;18;19;20;21},{45;35;26;18;16;15;14;13;12;11;10;9;8;7;6;5;4;3;2;1;0}),0)</f>
        <v>0</v>
      </c>
      <c r="V68" s="70"/>
      <c r="W68" s="74">
        <f>IF(V68,LOOKUP(V68,{1;2;3;4;5;6;7;8;9;10;11;12;13;14;15;16;17;18;19;20;21},{45;35;26;18;16;15;14;13;12;11;10;9;8;7;6;5;4;3;2;1;0}),0)</f>
        <v>0</v>
      </c>
      <c r="X68" s="72">
        <f>IF($D68="yes",VLOOKUP($E68,'SuperTour Men'!$E$6:$AB$189,21,FALSE),"")</f>
        <v>0</v>
      </c>
      <c r="Y68" s="71">
        <f>IF(X68,LOOKUP(X68,{1;2;3;4;5;6;7;8;9;10;11;12;13;14;15;16;17;18;19;20;21},{45;35;26;18;16;15;14;13;12;11;10;9;8;7;6;5;4;3;2;1;0}),0)</f>
        <v>0</v>
      </c>
      <c r="Z68" s="70"/>
      <c r="AA68" s="74">
        <f>IF(Z68,LOOKUP(Z68,{1;2;3;4;5;6;7;8;9;10;11;12;13;14;15;16;17;18;19;20;21},{45;35;26;18;16;15;14;13;12;11;10;9;8;7;6;5;4;3;2;1;0}),0)</f>
        <v>0</v>
      </c>
      <c r="AB68" s="56"/>
      <c r="AC68" s="3"/>
      <c r="AD68" s="3"/>
    </row>
    <row r="69" spans="1:30" ht="16" customHeight="1" x14ac:dyDescent="0.2">
      <c r="A69" s="58">
        <v>3530629</v>
      </c>
      <c r="B69" s="59" t="s">
        <v>241</v>
      </c>
      <c r="C69" s="166" t="s">
        <v>242</v>
      </c>
      <c r="D69" s="60" t="s">
        <v>664</v>
      </c>
      <c r="E69" s="61" t="str">
        <f t="shared" si="2"/>
        <v>Patrick CALDWELL</v>
      </c>
      <c r="F69" s="62">
        <v>2017</v>
      </c>
      <c r="G69" s="66"/>
      <c r="H69" s="76" t="str">
        <f t="shared" si="3"/>
        <v/>
      </c>
      <c r="I69" s="167"/>
      <c r="J69" s="168"/>
      <c r="K69" s="17"/>
      <c r="L69" s="70"/>
      <c r="M69" s="67">
        <f>IF(L69,LOOKUP(L69,{1;2;3;4;5;6;7;8;9;10;11;12;13;14;15;16;17;18;19;20;21},{30;25;21;18;16;15;14;13;12;11;10;9;8;7;6;5;4;3;2;1;0}),0)</f>
        <v>0</v>
      </c>
      <c r="N69" s="68">
        <f>IF($D69="yes",VLOOKUP($E69,'SuperTour Men'!$E$6:$AB$189,11,FALSE),"")</f>
        <v>0</v>
      </c>
      <c r="O69" s="69">
        <f>IF(N69,LOOKUP(N69,{1;2;3;4;5;6;7;8;9;10;11;12;13;14;15;16;17;18;19;20;21},{30;25;21;18;16;15;14;13;12;11;10;9;8;7;6;5;4;3;2;1;0}),0)</f>
        <v>0</v>
      </c>
      <c r="P69" s="66"/>
      <c r="Q69" s="67">
        <f>IF(P69,LOOKUP(P69,{1;2;3;4;5;6;7;8;9;10;11;12;13;14;15;16;17;18;19;20;21},{30;25;21;18;16;15;14;13;12;11;10;9;8;7;6;5;4;3;2;1;0}),0)</f>
        <v>0</v>
      </c>
      <c r="R69" s="72">
        <f>IF($D69="yes",VLOOKUP($E69,'SuperTour Men'!$E$6:$AB$189,15,FALSE),"")</f>
        <v>0</v>
      </c>
      <c r="S69" s="69">
        <f>IF(R69,LOOKUP(R69,{1;2;3;4;5;6;7;8;9;10;11;12;13;14;15;16;17;18;19;20;21},{30;25;21;18;16;15;14;13;12;11;10;9;8;7;6;5;4;3;2;1;0}),0)</f>
        <v>0</v>
      </c>
      <c r="T69" s="72">
        <f>IF($D69="yes",VLOOKUP($E69,'SuperTour Men'!$E$6:$AB$189,17,FALSE),"")</f>
        <v>0</v>
      </c>
      <c r="U69" s="71">
        <f>IF(T69,LOOKUP(T69,{1;2;3;4;5;6;7;8;9;10;11;12;13;14;15;16;17;18;19;20;21},{45;35;26;18;16;15;14;13;12;11;10;9;8;7;6;5;4;3;2;1;0}),0)</f>
        <v>0</v>
      </c>
      <c r="V69" s="70"/>
      <c r="W69" s="74">
        <f>IF(V69,LOOKUP(V69,{1;2;3;4;5;6;7;8;9;10;11;12;13;14;15;16;17;18;19;20;21},{45;35;26;18;16;15;14;13;12;11;10;9;8;7;6;5;4;3;2;1;0}),0)</f>
        <v>0</v>
      </c>
      <c r="X69" s="72">
        <f>IF($D69="yes",VLOOKUP($E69,'SuperTour Men'!$E$6:$AB$189,21,FALSE),"")</f>
        <v>0</v>
      </c>
      <c r="Y69" s="71">
        <f>IF(X69,LOOKUP(X69,{1;2;3;4;5;6;7;8;9;10;11;12;13;14;15;16;17;18;19;20;21},{45;35;26;18;16;15;14;13;12;11;10;9;8;7;6;5;4;3;2;1;0}),0)</f>
        <v>0</v>
      </c>
      <c r="Z69" s="70"/>
      <c r="AA69" s="74">
        <f>IF(Z69,LOOKUP(Z69,{1;2;3;4;5;6;7;8;9;10;11;12;13;14;15;16;17;18;19;20;21},{45;35;26;18;16;15;14;13;12;11;10;9;8;7;6;5;4;3;2;1;0}),0)</f>
        <v>0</v>
      </c>
      <c r="AB69" s="56"/>
      <c r="AC69" s="3"/>
      <c r="AD69" s="3"/>
    </row>
    <row r="70" spans="1:30" ht="16" customHeight="1" x14ac:dyDescent="0.2">
      <c r="A70" s="58">
        <v>3530774</v>
      </c>
      <c r="B70" s="75" t="s">
        <v>117</v>
      </c>
      <c r="C70" s="169" t="s">
        <v>298</v>
      </c>
      <c r="D70" s="76" t="s">
        <v>664</v>
      </c>
      <c r="E70" s="61" t="str">
        <f t="shared" si="2"/>
        <v>PatrickMCELRAVEY</v>
      </c>
      <c r="F70" s="62">
        <v>2017</v>
      </c>
      <c r="G70" s="66"/>
      <c r="H70" s="76" t="str">
        <f t="shared" si="3"/>
        <v/>
      </c>
      <c r="I70" s="167"/>
      <c r="J70" s="168"/>
      <c r="K70" s="17"/>
      <c r="L70" s="70"/>
      <c r="M70" s="67">
        <f>IF(L70,LOOKUP(L70,{1;2;3;4;5;6;7;8;9;10;11;12;13;14;15;16;17;18;19;20;21},{30;25;21;18;16;15;14;13;12;11;10;9;8;7;6;5;4;3;2;1;0}),0)</f>
        <v>0</v>
      </c>
      <c r="N70" s="68">
        <f>IF($D70="yes",VLOOKUP($E70,'SuperTour Men'!$E$6:$AB$189,11,FALSE),"")</f>
        <v>0</v>
      </c>
      <c r="O70" s="69">
        <f>IF(N70,LOOKUP(N70,{1;2;3;4;5;6;7;8;9;10;11;12;13;14;15;16;17;18;19;20;21},{30;25;21;18;16;15;14;13;12;11;10;9;8;7;6;5;4;3;2;1;0}),0)</f>
        <v>0</v>
      </c>
      <c r="P70" s="66"/>
      <c r="Q70" s="67">
        <f>IF(P70,LOOKUP(P70,{1;2;3;4;5;6;7;8;9;10;11;12;13;14;15;16;17;18;19;20;21},{30;25;21;18;16;15;14;13;12;11;10;9;8;7;6;5;4;3;2;1;0}),0)</f>
        <v>0</v>
      </c>
      <c r="R70" s="72">
        <f>IF($D70="yes",VLOOKUP($E70,'SuperTour Men'!$E$6:$AB$189,15,FALSE),"")</f>
        <v>0</v>
      </c>
      <c r="S70" s="69">
        <f>IF(R70,LOOKUP(R70,{1;2;3;4;5;6;7;8;9;10;11;12;13;14;15;16;17;18;19;20;21},{30;25;21;18;16;15;14;13;12;11;10;9;8;7;6;5;4;3;2;1;0}),0)</f>
        <v>0</v>
      </c>
      <c r="T70" s="72">
        <f>IF($D70="yes",VLOOKUP($E70,'SuperTour Men'!$E$6:$AB$189,17,FALSE),"")</f>
        <v>0</v>
      </c>
      <c r="U70" s="71">
        <f>IF(T70,LOOKUP(T70,{1;2;3;4;5;6;7;8;9;10;11;12;13;14;15;16;17;18;19;20;21},{45;35;26;18;16;15;14;13;12;11;10;9;8;7;6;5;4;3;2;1;0}),0)</f>
        <v>0</v>
      </c>
      <c r="V70" s="70"/>
      <c r="W70" s="74">
        <f>IF(V70,LOOKUP(V70,{1;2;3;4;5;6;7;8;9;10;11;12;13;14;15;16;17;18;19;20;21},{45;35;26;18;16;15;14;13;12;11;10;9;8;7;6;5;4;3;2;1;0}),0)</f>
        <v>0</v>
      </c>
      <c r="X70" s="72">
        <f>IF($D70="yes",VLOOKUP($E70,'SuperTour Men'!$E$6:$AB$189,21,FALSE),"")</f>
        <v>0</v>
      </c>
      <c r="Y70" s="71">
        <f>IF(X70,LOOKUP(X70,{1;2;3;4;5;6;7;8;9;10;11;12;13;14;15;16;17;18;19;20;21},{45;35;26;18;16;15;14;13;12;11;10;9;8;7;6;5;4;3;2;1;0}),0)</f>
        <v>0</v>
      </c>
      <c r="Z70" s="70"/>
      <c r="AA70" s="74">
        <f>IF(Z70,LOOKUP(Z70,{1;2;3;4;5;6;7;8;9;10;11;12;13;14;15;16;17;18;19;20;21},{45;35;26;18;16;15;14;13;12;11;10;9;8;7;6;5;4;3;2;1;0}),0)</f>
        <v>0</v>
      </c>
      <c r="AB70" s="56"/>
      <c r="AC70" s="3"/>
      <c r="AD70" s="3"/>
    </row>
    <row r="71" spans="1:30" ht="16" customHeight="1" x14ac:dyDescent="0.2">
      <c r="A71" s="58">
        <v>3530750</v>
      </c>
      <c r="B71" s="75" t="s">
        <v>289</v>
      </c>
      <c r="C71" s="169" t="s">
        <v>316</v>
      </c>
      <c r="D71" s="76" t="s">
        <v>664</v>
      </c>
      <c r="E71" s="61" t="str">
        <f t="shared" ref="E71:E84" si="4">B71&amp;C71</f>
        <v>PaulSCHOMMER</v>
      </c>
      <c r="F71" s="62">
        <v>2017</v>
      </c>
      <c r="G71" s="66"/>
      <c r="H71" s="76" t="str">
        <f t="shared" ref="H71:H84" si="5">IF(ISBLANK(G71),"",IF(G71&gt;1995.9,"U23","SR"))</f>
        <v/>
      </c>
      <c r="I71" s="167"/>
      <c r="J71" s="168"/>
      <c r="K71" s="17"/>
      <c r="L71" s="70"/>
      <c r="M71" s="67">
        <f>IF(L71,LOOKUP(L71,{1;2;3;4;5;6;7;8;9;10;11;12;13;14;15;16;17;18;19;20;21},{30;25;21;18;16;15;14;13;12;11;10;9;8;7;6;5;4;3;2;1;0}),0)</f>
        <v>0</v>
      </c>
      <c r="N71" s="68">
        <f>IF($D71="yes",VLOOKUP($E71,'SuperTour Men'!$E$6:$AB$189,11,FALSE),"")</f>
        <v>0</v>
      </c>
      <c r="O71" s="69">
        <f>IF(N71,LOOKUP(N71,{1;2;3;4;5;6;7;8;9;10;11;12;13;14;15;16;17;18;19;20;21},{30;25;21;18;16;15;14;13;12;11;10;9;8;7;6;5;4;3;2;1;0}),0)</f>
        <v>0</v>
      </c>
      <c r="P71" s="66"/>
      <c r="Q71" s="67">
        <f>IF(P71,LOOKUP(P71,{1;2;3;4;5;6;7;8;9;10;11;12;13;14;15;16;17;18;19;20;21},{30;25;21;18;16;15;14;13;12;11;10;9;8;7;6;5;4;3;2;1;0}),0)</f>
        <v>0</v>
      </c>
      <c r="R71" s="72">
        <f>IF($D71="yes",VLOOKUP($E71,'SuperTour Men'!$E$6:$AB$189,15,FALSE),"")</f>
        <v>0</v>
      </c>
      <c r="S71" s="69">
        <f>IF(R71,LOOKUP(R71,{1;2;3;4;5;6;7;8;9;10;11;12;13;14;15;16;17;18;19;20;21},{30;25;21;18;16;15;14;13;12;11;10;9;8;7;6;5;4;3;2;1;0}),0)</f>
        <v>0</v>
      </c>
      <c r="T71" s="72">
        <f>IF($D71="yes",VLOOKUP($E71,'SuperTour Men'!$E$6:$AB$189,17,FALSE),"")</f>
        <v>0</v>
      </c>
      <c r="U71" s="71">
        <f>IF(T71,LOOKUP(T71,{1;2;3;4;5;6;7;8;9;10;11;12;13;14;15;16;17;18;19;20;21},{45;35;26;18;16;15;14;13;12;11;10;9;8;7;6;5;4;3;2;1;0}),0)</f>
        <v>0</v>
      </c>
      <c r="V71" s="70"/>
      <c r="W71" s="74">
        <f>IF(V71,LOOKUP(V71,{1;2;3;4;5;6;7;8;9;10;11;12;13;14;15;16;17;18;19;20;21},{45;35;26;18;16;15;14;13;12;11;10;9;8;7;6;5;4;3;2;1;0}),0)</f>
        <v>0</v>
      </c>
      <c r="X71" s="72">
        <f>IF($D71="yes",VLOOKUP($E71,'SuperTour Men'!$E$6:$AB$189,21,FALSE),"")</f>
        <v>0</v>
      </c>
      <c r="Y71" s="71">
        <f>IF(X71,LOOKUP(X71,{1;2;3;4;5;6;7;8;9;10;11;12;13;14;15;16;17;18;19;20;21},{45;35;26;18;16;15;14;13;12;11;10;9;8;7;6;5;4;3;2;1;0}),0)</f>
        <v>0</v>
      </c>
      <c r="Z71" s="70"/>
      <c r="AA71" s="74">
        <f>IF(Z71,LOOKUP(Z71,{1;2;3;4;5;6;7;8;9;10;11;12;13;14;15;16;17;18;19;20;21},{45;35;26;18;16;15;14;13;12;11;10;9;8;7;6;5;4;3;2;1;0}),0)</f>
        <v>0</v>
      </c>
      <c r="AB71" s="56"/>
      <c r="AC71" s="3"/>
      <c r="AD71" s="3"/>
    </row>
    <row r="72" spans="1:30" ht="16" customHeight="1" x14ac:dyDescent="0.2">
      <c r="A72" s="58">
        <v>3530797</v>
      </c>
      <c r="B72" s="75" t="s">
        <v>203</v>
      </c>
      <c r="C72" s="169" t="s">
        <v>277</v>
      </c>
      <c r="D72" s="76" t="s">
        <v>664</v>
      </c>
      <c r="E72" s="61" t="str">
        <f t="shared" si="4"/>
        <v>PeterHOLMES</v>
      </c>
      <c r="F72" s="62">
        <v>2017</v>
      </c>
      <c r="G72" s="66"/>
      <c r="H72" s="76" t="str">
        <f t="shared" si="5"/>
        <v/>
      </c>
      <c r="I72" s="167"/>
      <c r="J72" s="168"/>
      <c r="K72" s="17"/>
      <c r="L72" s="70"/>
      <c r="M72" s="67">
        <f>IF(L72,LOOKUP(L72,{1;2;3;4;5;6;7;8;9;10;11;12;13;14;15;16;17;18;19;20;21},{30;25;21;18;16;15;14;13;12;11;10;9;8;7;6;5;4;3;2;1;0}),0)</f>
        <v>0</v>
      </c>
      <c r="N72" s="68">
        <f>IF($D72="yes",VLOOKUP($E72,'SuperTour Men'!$E$6:$AB$189,11,FALSE),"")</f>
        <v>0</v>
      </c>
      <c r="O72" s="69">
        <f>IF(N72,LOOKUP(N72,{1;2;3;4;5;6;7;8;9;10;11;12;13;14;15;16;17;18;19;20;21},{30;25;21;18;16;15;14;13;12;11;10;9;8;7;6;5;4;3;2;1;0}),0)</f>
        <v>0</v>
      </c>
      <c r="P72" s="66"/>
      <c r="Q72" s="67">
        <f>IF(P72,LOOKUP(P72,{1;2;3;4;5;6;7;8;9;10;11;12;13;14;15;16;17;18;19;20;21},{30;25;21;18;16;15;14;13;12;11;10;9;8;7;6;5;4;3;2;1;0}),0)</f>
        <v>0</v>
      </c>
      <c r="R72" s="72">
        <f>IF($D72="yes",VLOOKUP($E72,'SuperTour Men'!$E$6:$AB$189,15,FALSE),"")</f>
        <v>0</v>
      </c>
      <c r="S72" s="69">
        <f>IF(R72,LOOKUP(R72,{1;2;3;4;5;6;7;8;9;10;11;12;13;14;15;16;17;18;19;20;21},{30;25;21;18;16;15;14;13;12;11;10;9;8;7;6;5;4;3;2;1;0}),0)</f>
        <v>0</v>
      </c>
      <c r="T72" s="72">
        <f>IF($D72="yes",VLOOKUP($E72,'SuperTour Men'!$E$6:$AB$189,17,FALSE),"")</f>
        <v>0</v>
      </c>
      <c r="U72" s="71">
        <f>IF(T72,LOOKUP(T72,{1;2;3;4;5;6;7;8;9;10;11;12;13;14;15;16;17;18;19;20;21},{45;35;26;18;16;15;14;13;12;11;10;9;8;7;6;5;4;3;2;1;0}),0)</f>
        <v>0</v>
      </c>
      <c r="V72" s="70"/>
      <c r="W72" s="74">
        <f>IF(V72,LOOKUP(V72,{1;2;3;4;5;6;7;8;9;10;11;12;13;14;15;16;17;18;19;20;21},{45;35;26;18;16;15;14;13;12;11;10;9;8;7;6;5;4;3;2;1;0}),0)</f>
        <v>0</v>
      </c>
      <c r="X72" s="72">
        <f>IF($D72="yes",VLOOKUP($E72,'SuperTour Men'!$E$6:$AB$189,21,FALSE),"")</f>
        <v>0</v>
      </c>
      <c r="Y72" s="71">
        <f>IF(X72,LOOKUP(X72,{1;2;3;4;5;6;7;8;9;10;11;12;13;14;15;16;17;18;19;20;21},{45;35;26;18;16;15;14;13;12;11;10;9;8;7;6;5;4;3;2;1;0}),0)</f>
        <v>0</v>
      </c>
      <c r="Z72" s="70"/>
      <c r="AA72" s="74">
        <f>IF(Z72,LOOKUP(Z72,{1;2;3;4;5;6;7;8;9;10;11;12;13;14;15;16;17;18;19;20;21},{45;35;26;18;16;15;14;13;12;11;10;9;8;7;6;5;4;3;2;1;0}),0)</f>
        <v>0</v>
      </c>
      <c r="AB72" s="56"/>
      <c r="AC72" s="3"/>
      <c r="AD72" s="3"/>
    </row>
    <row r="73" spans="1:30" ht="16" customHeight="1" x14ac:dyDescent="0.2">
      <c r="A73" s="58">
        <v>3530735</v>
      </c>
      <c r="B73" s="75" t="s">
        <v>275</v>
      </c>
      <c r="C73" s="169" t="s">
        <v>276</v>
      </c>
      <c r="D73" s="76" t="s">
        <v>664</v>
      </c>
      <c r="E73" s="61" t="str">
        <f t="shared" si="4"/>
        <v>ReitlerHODGERT</v>
      </c>
      <c r="F73" s="62">
        <v>2017</v>
      </c>
      <c r="G73" s="66"/>
      <c r="H73" s="76" t="str">
        <f t="shared" si="5"/>
        <v/>
      </c>
      <c r="I73" s="167"/>
      <c r="J73" s="168"/>
      <c r="K73" s="17"/>
      <c r="L73" s="70"/>
      <c r="M73" s="67">
        <f>IF(L73,LOOKUP(L73,{1;2;3;4;5;6;7;8;9;10;11;12;13;14;15;16;17;18;19;20;21},{30;25;21;18;16;15;14;13;12;11;10;9;8;7;6;5;4;3;2;1;0}),0)</f>
        <v>0</v>
      </c>
      <c r="N73" s="68">
        <f>IF($D73="yes",VLOOKUP($E73,'SuperTour Men'!$E$6:$AB$189,11,FALSE),"")</f>
        <v>0</v>
      </c>
      <c r="O73" s="69">
        <f>IF(N73,LOOKUP(N73,{1;2;3;4;5;6;7;8;9;10;11;12;13;14;15;16;17;18;19;20;21},{30;25;21;18;16;15;14;13;12;11;10;9;8;7;6;5;4;3;2;1;0}),0)</f>
        <v>0</v>
      </c>
      <c r="P73" s="66"/>
      <c r="Q73" s="67">
        <f>IF(P73,LOOKUP(P73,{1;2;3;4;5;6;7;8;9;10;11;12;13;14;15;16;17;18;19;20;21},{30;25;21;18;16;15;14;13;12;11;10;9;8;7;6;5;4;3;2;1;0}),0)</f>
        <v>0</v>
      </c>
      <c r="R73" s="72">
        <f>IF($D73="yes",VLOOKUP($E73,'SuperTour Men'!$E$6:$AB$189,15,FALSE),"")</f>
        <v>0</v>
      </c>
      <c r="S73" s="69">
        <f>IF(R73,LOOKUP(R73,{1;2;3;4;5;6;7;8;9;10;11;12;13;14;15;16;17;18;19;20;21},{30;25;21;18;16;15;14;13;12;11;10;9;8;7;6;5;4;3;2;1;0}),0)</f>
        <v>0</v>
      </c>
      <c r="T73" s="72">
        <f>IF($D73="yes",VLOOKUP($E73,'SuperTour Men'!$E$6:$AB$189,17,FALSE),"")</f>
        <v>0</v>
      </c>
      <c r="U73" s="71">
        <f>IF(T73,LOOKUP(T73,{1;2;3;4;5;6;7;8;9;10;11;12;13;14;15;16;17;18;19;20;21},{45;35;26;18;16;15;14;13;12;11;10;9;8;7;6;5;4;3;2;1;0}),0)</f>
        <v>0</v>
      </c>
      <c r="V73" s="70"/>
      <c r="W73" s="74">
        <f>IF(V73,LOOKUP(V73,{1;2;3;4;5;6;7;8;9;10;11;12;13;14;15;16;17;18;19;20;21},{45;35;26;18;16;15;14;13;12;11;10;9;8;7;6;5;4;3;2;1;0}),0)</f>
        <v>0</v>
      </c>
      <c r="X73" s="72">
        <f>IF($D73="yes",VLOOKUP($E73,'SuperTour Men'!$E$6:$AB$189,21,FALSE),"")</f>
        <v>0</v>
      </c>
      <c r="Y73" s="71">
        <f>IF(X73,LOOKUP(X73,{1;2;3;4;5;6;7;8;9;10;11;12;13;14;15;16;17;18;19;20;21},{45;35;26;18;16;15;14;13;12;11;10;9;8;7;6;5;4;3;2;1;0}),0)</f>
        <v>0</v>
      </c>
      <c r="Z73" s="70"/>
      <c r="AA73" s="74">
        <f>IF(Z73,LOOKUP(Z73,{1;2;3;4;5;6;7;8;9;10;11;12;13;14;15;16;17;18;19;20;21},{45;35;26;18;16;15;14;13;12;11;10;9;8;7;6;5;4;3;2;1;0}),0)</f>
        <v>0</v>
      </c>
      <c r="AB73" s="56"/>
      <c r="AC73" s="3"/>
      <c r="AD73" s="3"/>
    </row>
    <row r="74" spans="1:30" ht="16" customHeight="1" x14ac:dyDescent="0.2">
      <c r="A74" s="58">
        <v>3530722</v>
      </c>
      <c r="B74" s="59" t="s">
        <v>285</v>
      </c>
      <c r="C74" s="166" t="s">
        <v>286</v>
      </c>
      <c r="D74" s="60" t="s">
        <v>664</v>
      </c>
      <c r="E74" s="61" t="str">
        <f t="shared" si="4"/>
        <v>SawyerKESSELHEIM</v>
      </c>
      <c r="F74" s="62">
        <v>2017</v>
      </c>
      <c r="G74" s="66"/>
      <c r="H74" s="76" t="str">
        <f t="shared" si="5"/>
        <v/>
      </c>
      <c r="I74" s="167"/>
      <c r="J74" s="168"/>
      <c r="K74" s="92"/>
      <c r="L74" s="70"/>
      <c r="M74" s="67">
        <f>IF(L74,LOOKUP(L74,{1;2;3;4;5;6;7;8;9;10;11;12;13;14;15;16;17;18;19;20;21},{30;25;21;18;16;15;14;13;12;11;10;9;8;7;6;5;4;3;2;1;0}),0)</f>
        <v>0</v>
      </c>
      <c r="N74" s="68">
        <f>IF($D74="yes",VLOOKUP($E74,'SuperTour Men'!$E$6:$AB$189,11,FALSE),"")</f>
        <v>0</v>
      </c>
      <c r="O74" s="69">
        <f>IF(N74,LOOKUP(N74,{1;2;3;4;5;6;7;8;9;10;11;12;13;14;15;16;17;18;19;20;21},{30;25;21;18;16;15;14;13;12;11;10;9;8;7;6;5;4;3;2;1;0}),0)</f>
        <v>0</v>
      </c>
      <c r="P74" s="66"/>
      <c r="Q74" s="67">
        <f>IF(P74,LOOKUP(P74,{1;2;3;4;5;6;7;8;9;10;11;12;13;14;15;16;17;18;19;20;21},{30;25;21;18;16;15;14;13;12;11;10;9;8;7;6;5;4;3;2;1;0}),0)</f>
        <v>0</v>
      </c>
      <c r="R74" s="72">
        <f>IF($D74="yes",VLOOKUP($E74,'SuperTour Men'!$E$6:$AB$189,15,FALSE),"")</f>
        <v>0</v>
      </c>
      <c r="S74" s="69">
        <f>IF(R74,LOOKUP(R74,{1;2;3;4;5;6;7;8;9;10;11;12;13;14;15;16;17;18;19;20;21},{30;25;21;18;16;15;14;13;12;11;10;9;8;7;6;5;4;3;2;1;0}),0)</f>
        <v>0</v>
      </c>
      <c r="T74" s="72">
        <f>IF($D74="yes",VLOOKUP($E74,'SuperTour Men'!$E$6:$AB$189,17,FALSE),"")</f>
        <v>0</v>
      </c>
      <c r="U74" s="71">
        <f>IF(T74,LOOKUP(T74,{1;2;3;4;5;6;7;8;9;10;11;12;13;14;15;16;17;18;19;20;21},{45;35;26;18;16;15;14;13;12;11;10;9;8;7;6;5;4;3;2;1;0}),0)</f>
        <v>0</v>
      </c>
      <c r="V74" s="70"/>
      <c r="W74" s="74">
        <f>IF(V74,LOOKUP(V74,{1;2;3;4;5;6;7;8;9;10;11;12;13;14;15;16;17;18;19;20;21},{45;35;26;18;16;15;14;13;12;11;10;9;8;7;6;5;4;3;2;1;0}),0)</f>
        <v>0</v>
      </c>
      <c r="X74" s="72">
        <f>IF($D74="yes",VLOOKUP($E74,'SuperTour Men'!$E$6:$AB$189,21,FALSE),"")</f>
        <v>0</v>
      </c>
      <c r="Y74" s="71">
        <f>IF(X74,LOOKUP(X74,{1;2;3;4;5;6;7;8;9;10;11;12;13;14;15;16;17;18;19;20;21},{45;35;26;18;16;15;14;13;12;11;10;9;8;7;6;5;4;3;2;1;0}),0)</f>
        <v>0</v>
      </c>
      <c r="Z74" s="70"/>
      <c r="AA74" s="74">
        <f>IF(Z74,LOOKUP(Z74,{1;2;3;4;5;6;7;8;9;10;11;12;13;14;15;16;17;18;19;20;21},{45;35;26;18;16;15;14;13;12;11;10;9;8;7;6;5;4;3;2;1;0}),0)</f>
        <v>0</v>
      </c>
      <c r="AB74" s="56"/>
      <c r="AC74" s="3"/>
      <c r="AD74" s="3"/>
    </row>
    <row r="75" spans="1:30" ht="16" customHeight="1" x14ac:dyDescent="0.2">
      <c r="A75" s="58">
        <v>3530771</v>
      </c>
      <c r="B75" s="75" t="s">
        <v>119</v>
      </c>
      <c r="C75" s="169" t="s">
        <v>213</v>
      </c>
      <c r="D75" s="76" t="s">
        <v>664</v>
      </c>
      <c r="E75" s="61" t="str">
        <f t="shared" si="4"/>
        <v>ThomasBYE</v>
      </c>
      <c r="F75" s="62">
        <v>2017</v>
      </c>
      <c r="G75" s="66"/>
      <c r="H75" s="76" t="str">
        <f t="shared" si="5"/>
        <v/>
      </c>
      <c r="I75" s="167"/>
      <c r="J75" s="168"/>
      <c r="K75" s="80"/>
      <c r="L75" s="70"/>
      <c r="M75" s="67">
        <f>IF(L75,LOOKUP(L75,{1;2;3;4;5;6;7;8;9;10;11;12;13;14;15;16;17;18;19;20;21},{30;25;21;18;16;15;14;13;12;11;10;9;8;7;6;5;4;3;2;1;0}),0)</f>
        <v>0</v>
      </c>
      <c r="N75" s="68">
        <f>IF($D75="yes",VLOOKUP($E75,'SuperTour Men'!$E$6:$AB$189,11,FALSE),"")</f>
        <v>0</v>
      </c>
      <c r="O75" s="69">
        <f>IF(N75,LOOKUP(N75,{1;2;3;4;5;6;7;8;9;10;11;12;13;14;15;16;17;18;19;20;21},{30;25;21;18;16;15;14;13;12;11;10;9;8;7;6;5;4;3;2;1;0}),0)</f>
        <v>0</v>
      </c>
      <c r="P75" s="66"/>
      <c r="Q75" s="67">
        <f>IF(P75,LOOKUP(P75,{1;2;3;4;5;6;7;8;9;10;11;12;13;14;15;16;17;18;19;20;21},{30;25;21;18;16;15;14;13;12;11;10;9;8;7;6;5;4;3;2;1;0}),0)</f>
        <v>0</v>
      </c>
      <c r="R75" s="72">
        <f>IF($D75="yes",VLOOKUP($E75,'SuperTour Men'!$E$6:$AB$189,15,FALSE),"")</f>
        <v>0</v>
      </c>
      <c r="S75" s="69">
        <f>IF(R75,LOOKUP(R75,{1;2;3;4;5;6;7;8;9;10;11;12;13;14;15;16;17;18;19;20;21},{30;25;21;18;16;15;14;13;12;11;10;9;8;7;6;5;4;3;2;1;0}),0)</f>
        <v>0</v>
      </c>
      <c r="T75" s="72">
        <f>IF($D75="yes",VLOOKUP($E75,'SuperTour Men'!$E$6:$AB$189,17,FALSE),"")</f>
        <v>0</v>
      </c>
      <c r="U75" s="71">
        <f>IF(T75,LOOKUP(T75,{1;2;3;4;5;6;7;8;9;10;11;12;13;14;15;16;17;18;19;20;21},{45;35;26;18;16;15;14;13;12;11;10;9;8;7;6;5;4;3;2;1;0}),0)</f>
        <v>0</v>
      </c>
      <c r="V75" s="70"/>
      <c r="W75" s="74">
        <f>IF(V75,LOOKUP(V75,{1;2;3;4;5;6;7;8;9;10;11;12;13;14;15;16;17;18;19;20;21},{45;35;26;18;16;15;14;13;12;11;10;9;8;7;6;5;4;3;2;1;0}),0)</f>
        <v>0</v>
      </c>
      <c r="X75" s="72">
        <f>IF($D75="yes",VLOOKUP($E75,'SuperTour Men'!$E$6:$AB$189,21,FALSE),"")</f>
        <v>0</v>
      </c>
      <c r="Y75" s="71">
        <f>IF(X75,LOOKUP(X75,{1;2;3;4;5;6;7;8;9;10;11;12;13;14;15;16;17;18;19;20;21},{45;35;26;18;16;15;14;13;12;11;10;9;8;7;6;5;4;3;2;1;0}),0)</f>
        <v>0</v>
      </c>
      <c r="Z75" s="70"/>
      <c r="AA75" s="74">
        <f>IF(Z75,LOOKUP(Z75,{1;2;3;4;5;6;7;8;9;10;11;12;13;14;15;16;17;18;19;20;21},{45;35;26;18;16;15;14;13;12;11;10;9;8;7;6;5;4;3;2;1;0}),0)</f>
        <v>0</v>
      </c>
      <c r="AB75" s="56"/>
      <c r="AC75" s="3"/>
      <c r="AD75" s="3"/>
    </row>
    <row r="76" spans="1:30" ht="16" customHeight="1" x14ac:dyDescent="0.2">
      <c r="A76" s="58">
        <v>3530827</v>
      </c>
      <c r="B76" s="75" t="s">
        <v>287</v>
      </c>
      <c r="C76" s="169" t="s">
        <v>288</v>
      </c>
      <c r="D76" s="76" t="s">
        <v>664</v>
      </c>
      <c r="E76" s="61" t="str">
        <f t="shared" si="4"/>
        <v>TracenKNOPP</v>
      </c>
      <c r="F76" s="62">
        <v>2017</v>
      </c>
      <c r="G76" s="66"/>
      <c r="H76" s="76" t="str">
        <f t="shared" si="5"/>
        <v/>
      </c>
      <c r="I76" s="167"/>
      <c r="J76" s="168"/>
      <c r="K76" s="80"/>
      <c r="L76" s="70"/>
      <c r="M76" s="67">
        <f>IF(L76,LOOKUP(L76,{1;2;3;4;5;6;7;8;9;10;11;12;13;14;15;16;17;18;19;20;21},{30;25;21;18;16;15;14;13;12;11;10;9;8;7;6;5;4;3;2;1;0}),0)</f>
        <v>0</v>
      </c>
      <c r="N76" s="68">
        <f>IF($D76="yes",VLOOKUP($E76,'SuperTour Men'!$E$6:$AB$189,11,FALSE),"")</f>
        <v>0</v>
      </c>
      <c r="O76" s="69">
        <f>IF(N76,LOOKUP(N76,{1;2;3;4;5;6;7;8;9;10;11;12;13;14;15;16;17;18;19;20;21},{30;25;21;18;16;15;14;13;12;11;10;9;8;7;6;5;4;3;2;1;0}),0)</f>
        <v>0</v>
      </c>
      <c r="P76" s="66"/>
      <c r="Q76" s="67">
        <f>IF(P76,LOOKUP(P76,{1;2;3;4;5;6;7;8;9;10;11;12;13;14;15;16;17;18;19;20;21},{30;25;21;18;16;15;14;13;12;11;10;9;8;7;6;5;4;3;2;1;0}),0)</f>
        <v>0</v>
      </c>
      <c r="R76" s="72">
        <f>IF($D76="yes",VLOOKUP($E76,'SuperTour Men'!$E$6:$AB$189,15,FALSE),"")</f>
        <v>0</v>
      </c>
      <c r="S76" s="69">
        <f>IF(R76,LOOKUP(R76,{1;2;3;4;5;6;7;8;9;10;11;12;13;14;15;16;17;18;19;20;21},{30;25;21;18;16;15;14;13;12;11;10;9;8;7;6;5;4;3;2;1;0}),0)</f>
        <v>0</v>
      </c>
      <c r="T76" s="72">
        <f>IF($D76="yes",VLOOKUP($E76,'SuperTour Men'!$E$6:$AB$189,17,FALSE),"")</f>
        <v>0</v>
      </c>
      <c r="U76" s="71">
        <f>IF(T76,LOOKUP(T76,{1;2;3;4;5;6;7;8;9;10;11;12;13;14;15;16;17;18;19;20;21},{45;35;26;18;16;15;14;13;12;11;10;9;8;7;6;5;4;3;2;1;0}),0)</f>
        <v>0</v>
      </c>
      <c r="V76" s="70"/>
      <c r="W76" s="74">
        <f>IF(V76,LOOKUP(V76,{1;2;3;4;5;6;7;8;9;10;11;12;13;14;15;16;17;18;19;20;21},{45;35;26;18;16;15;14;13;12;11;10;9;8;7;6;5;4;3;2;1;0}),0)</f>
        <v>0</v>
      </c>
      <c r="X76" s="72">
        <f>IF($D76="yes",VLOOKUP($E76,'SuperTour Men'!$E$6:$AB$189,21,FALSE),"")</f>
        <v>0</v>
      </c>
      <c r="Y76" s="71">
        <f>IF(X76,LOOKUP(X76,{1;2;3;4;5;6;7;8;9;10;11;12;13;14;15;16;17;18;19;20;21},{45;35;26;18;16;15;14;13;12;11;10;9;8;7;6;5;4;3;2;1;0}),0)</f>
        <v>0</v>
      </c>
      <c r="Z76" s="70"/>
      <c r="AA76" s="74">
        <f>IF(Z76,LOOKUP(Z76,{1;2;3;4;5;6;7;8;9;10;11;12;13;14;15;16;17;18;19;20;21},{45;35;26;18;16;15;14;13;12;11;10;9;8;7;6;5;4;3;2;1;0}),0)</f>
        <v>0</v>
      </c>
      <c r="AB76" s="56"/>
      <c r="AC76" s="3"/>
      <c r="AD76" s="3"/>
    </row>
    <row r="77" spans="1:30" ht="16" customHeight="1" x14ac:dyDescent="0.2">
      <c r="A77" s="58">
        <v>3530698</v>
      </c>
      <c r="B77" s="59" t="s">
        <v>296</v>
      </c>
      <c r="C77" s="166" t="s">
        <v>297</v>
      </c>
      <c r="D77" s="60" t="s">
        <v>664</v>
      </c>
      <c r="E77" s="61" t="str">
        <f t="shared" si="4"/>
        <v>TuckerMCCREREY</v>
      </c>
      <c r="F77" s="62">
        <v>2017</v>
      </c>
      <c r="G77" s="66"/>
      <c r="H77" s="76" t="str">
        <f t="shared" si="5"/>
        <v/>
      </c>
      <c r="I77" s="167"/>
      <c r="J77" s="168"/>
      <c r="K77" s="80"/>
      <c r="L77" s="70"/>
      <c r="M77" s="67">
        <f>IF(L77,LOOKUP(L77,{1;2;3;4;5;6;7;8;9;10;11;12;13;14;15;16;17;18;19;20;21},{30;25;21;18;16;15;14;13;12;11;10;9;8;7;6;5;4;3;2;1;0}),0)</f>
        <v>0</v>
      </c>
      <c r="N77" s="68">
        <f>IF($D77="yes",VLOOKUP($E77,'SuperTour Men'!$E$6:$AB$189,11,FALSE),"")</f>
        <v>0</v>
      </c>
      <c r="O77" s="69">
        <f>IF(N77,LOOKUP(N77,{1;2;3;4;5;6;7;8;9;10;11;12;13;14;15;16;17;18;19;20;21},{30;25;21;18;16;15;14;13;12;11;10;9;8;7;6;5;4;3;2;1;0}),0)</f>
        <v>0</v>
      </c>
      <c r="P77" s="66"/>
      <c r="Q77" s="67">
        <f>IF(P77,LOOKUP(P77,{1;2;3;4;5;6;7;8;9;10;11;12;13;14;15;16;17;18;19;20;21},{30;25;21;18;16;15;14;13;12;11;10;9;8;7;6;5;4;3;2;1;0}),0)</f>
        <v>0</v>
      </c>
      <c r="R77" s="72">
        <f>IF($D77="yes",VLOOKUP($E77,'SuperTour Men'!$E$6:$AB$189,15,FALSE),"")</f>
        <v>0</v>
      </c>
      <c r="S77" s="69">
        <f>IF(R77,LOOKUP(R77,{1;2;3;4;5;6;7;8;9;10;11;12;13;14;15;16;17;18;19;20;21},{30;25;21;18;16;15;14;13;12;11;10;9;8;7;6;5;4;3;2;1;0}),0)</f>
        <v>0</v>
      </c>
      <c r="T77" s="72">
        <f>IF($D77="yes",VLOOKUP($E77,'SuperTour Men'!$E$6:$AB$189,17,FALSE),"")</f>
        <v>0</v>
      </c>
      <c r="U77" s="71">
        <f>IF(T77,LOOKUP(T77,{1;2;3;4;5;6;7;8;9;10;11;12;13;14;15;16;17;18;19;20;21},{45;35;26;18;16;15;14;13;12;11;10;9;8;7;6;5;4;3;2;1;0}),0)</f>
        <v>0</v>
      </c>
      <c r="V77" s="70"/>
      <c r="W77" s="74">
        <f>IF(V77,LOOKUP(V77,{1;2;3;4;5;6;7;8;9;10;11;12;13;14;15;16;17;18;19;20;21},{45;35;26;18;16;15;14;13;12;11;10;9;8;7;6;5;4;3;2;1;0}),0)</f>
        <v>0</v>
      </c>
      <c r="X77" s="72">
        <f>IF($D77="yes",VLOOKUP($E77,'SuperTour Men'!$E$6:$AB$189,21,FALSE),"")</f>
        <v>0</v>
      </c>
      <c r="Y77" s="71">
        <f>IF(X77,LOOKUP(X77,{1;2;3;4;5;6;7;8;9;10;11;12;13;14;15;16;17;18;19;20;21},{45;35;26;18;16;15;14;13;12;11;10;9;8;7;6;5;4;3;2;1;0}),0)</f>
        <v>0</v>
      </c>
      <c r="Z77" s="70"/>
      <c r="AA77" s="74">
        <f>IF(Z77,LOOKUP(Z77,{1;2;3;4;5;6;7;8;9;10;11;12;13;14;15;16;17;18;19;20;21},{45;35;26;18;16;15;14;13;12;11;10;9;8;7;6;5;4;3;2;1;0}),0)</f>
        <v>0</v>
      </c>
      <c r="AB77" s="56"/>
      <c r="AC77" s="3"/>
      <c r="AD77" s="3"/>
    </row>
    <row r="78" spans="1:30" ht="16" customHeight="1" x14ac:dyDescent="0.2">
      <c r="A78" s="58">
        <v>3530597</v>
      </c>
      <c r="B78" s="59" t="s">
        <v>308</v>
      </c>
      <c r="C78" s="166" t="s">
        <v>309</v>
      </c>
      <c r="D78" s="60" t="s">
        <v>664</v>
      </c>
      <c r="E78" s="61" t="str">
        <f t="shared" si="4"/>
        <v>WellyRAMSEY</v>
      </c>
      <c r="F78" s="62">
        <v>2017</v>
      </c>
      <c r="G78" s="66"/>
      <c r="H78" s="76" t="str">
        <f t="shared" si="5"/>
        <v/>
      </c>
      <c r="I78" s="167"/>
      <c r="J78" s="168"/>
      <c r="K78" s="80"/>
      <c r="L78" s="70"/>
      <c r="M78" s="67">
        <f>IF(L78,LOOKUP(L78,{1;2;3;4;5;6;7;8;9;10;11;12;13;14;15;16;17;18;19;20;21},{30;25;21;18;16;15;14;13;12;11;10;9;8;7;6;5;4;3;2;1;0}),0)</f>
        <v>0</v>
      </c>
      <c r="N78" s="68">
        <f>IF($D78="yes",VLOOKUP($E78,'SuperTour Men'!$E$6:$AB$189,11,FALSE),"")</f>
        <v>0</v>
      </c>
      <c r="O78" s="69">
        <f>IF(N78,LOOKUP(N78,{1;2;3;4;5;6;7;8;9;10;11;12;13;14;15;16;17;18;19;20;21},{30;25;21;18;16;15;14;13;12;11;10;9;8;7;6;5;4;3;2;1;0}),0)</f>
        <v>0</v>
      </c>
      <c r="P78" s="66"/>
      <c r="Q78" s="67">
        <f>IF(P78,LOOKUP(P78,{1;2;3;4;5;6;7;8;9;10;11;12;13;14;15;16;17;18;19;20;21},{30;25;21;18;16;15;14;13;12;11;10;9;8;7;6;5;4;3;2;1;0}),0)</f>
        <v>0</v>
      </c>
      <c r="R78" s="72">
        <f>IF($D78="yes",VLOOKUP($E78,'SuperTour Men'!$E$6:$AB$189,15,FALSE),"")</f>
        <v>0</v>
      </c>
      <c r="S78" s="69">
        <f>IF(R78,LOOKUP(R78,{1;2;3;4;5;6;7;8;9;10;11;12;13;14;15;16;17;18;19;20;21},{30;25;21;18;16;15;14;13;12;11;10;9;8;7;6;5;4;3;2;1;0}),0)</f>
        <v>0</v>
      </c>
      <c r="T78" s="72">
        <f>IF($D78="yes",VLOOKUP($E78,'SuperTour Men'!$E$6:$AB$189,17,FALSE),"")</f>
        <v>0</v>
      </c>
      <c r="U78" s="71">
        <f>IF(T78,LOOKUP(T78,{1;2;3;4;5;6;7;8;9;10;11;12;13;14;15;16;17;18;19;20;21},{45;35;26;18;16;15;14;13;12;11;10;9;8;7;6;5;4;3;2;1;0}),0)</f>
        <v>0</v>
      </c>
      <c r="V78" s="70"/>
      <c r="W78" s="74">
        <f>IF(V78,LOOKUP(V78,{1;2;3;4;5;6;7;8;9;10;11;12;13;14;15;16;17;18;19;20;21},{45;35;26;18;16;15;14;13;12;11;10;9;8;7;6;5;4;3;2;1;0}),0)</f>
        <v>0</v>
      </c>
      <c r="X78" s="72">
        <f>IF($D78="yes",VLOOKUP($E78,'SuperTour Men'!$E$6:$AB$189,21,FALSE),"")</f>
        <v>0</v>
      </c>
      <c r="Y78" s="71">
        <f>IF(X78,LOOKUP(X78,{1;2;3;4;5;6;7;8;9;10;11;12;13;14;15;16;17;18;19;20;21},{45;35;26;18;16;15;14;13;12;11;10;9;8;7;6;5;4;3;2;1;0}),0)</f>
        <v>0</v>
      </c>
      <c r="Z78" s="70"/>
      <c r="AA78" s="74">
        <f>IF(Z78,LOOKUP(Z78,{1;2;3;4;5;6;7;8;9;10;11;12;13;14;15;16;17;18;19;20;21},{45;35;26;18;16;15;14;13;12;11;10;9;8;7;6;5;4;3;2;1;0}),0)</f>
        <v>0</v>
      </c>
      <c r="AB78" s="56"/>
      <c r="AC78" s="3"/>
      <c r="AD78" s="3"/>
    </row>
    <row r="79" spans="1:30" ht="16" customHeight="1" x14ac:dyDescent="0.2">
      <c r="A79" s="58">
        <v>3530845</v>
      </c>
      <c r="B79" s="75" t="s">
        <v>256</v>
      </c>
      <c r="C79" s="169" t="s">
        <v>257</v>
      </c>
      <c r="D79" s="76" t="s">
        <v>664</v>
      </c>
      <c r="E79" s="61" t="str">
        <f t="shared" si="4"/>
        <v>WyattGEBHARDT</v>
      </c>
      <c r="F79" s="62">
        <v>2017</v>
      </c>
      <c r="G79" s="66"/>
      <c r="H79" s="76" t="str">
        <f t="shared" si="5"/>
        <v/>
      </c>
      <c r="I79" s="167"/>
      <c r="J79" s="168"/>
      <c r="K79" s="80"/>
      <c r="L79" s="70"/>
      <c r="M79" s="67">
        <f>IF(L79,LOOKUP(L79,{1;2;3;4;5;6;7;8;9;10;11;12;13;14;15;16;17;18;19;20;21},{30;25;21;18;16;15;14;13;12;11;10;9;8;7;6;5;4;3;2;1;0}),0)</f>
        <v>0</v>
      </c>
      <c r="N79" s="68">
        <f>IF($D79="yes",VLOOKUP($E79,'SuperTour Men'!$E$6:$AB$189,11,FALSE),"")</f>
        <v>0</v>
      </c>
      <c r="O79" s="69">
        <f>IF(N79,LOOKUP(N79,{1;2;3;4;5;6;7;8;9;10;11;12;13;14;15;16;17;18;19;20;21},{30;25;21;18;16;15;14;13;12;11;10;9;8;7;6;5;4;3;2;1;0}),0)</f>
        <v>0</v>
      </c>
      <c r="P79" s="66"/>
      <c r="Q79" s="67">
        <f>IF(P79,LOOKUP(P79,{1;2;3;4;5;6;7;8;9;10;11;12;13;14;15;16;17;18;19;20;21},{30;25;21;18;16;15;14;13;12;11;10;9;8;7;6;5;4;3;2;1;0}),0)</f>
        <v>0</v>
      </c>
      <c r="R79" s="72">
        <f>IF($D79="yes",VLOOKUP($E79,'SuperTour Men'!$E$6:$AB$189,15,FALSE),"")</f>
        <v>0</v>
      </c>
      <c r="S79" s="69">
        <f>IF(R79,LOOKUP(R79,{1;2;3;4;5;6;7;8;9;10;11;12;13;14;15;16;17;18;19;20;21},{30;25;21;18;16;15;14;13;12;11;10;9;8;7;6;5;4;3;2;1;0}),0)</f>
        <v>0</v>
      </c>
      <c r="T79" s="72">
        <f>IF($D79="yes",VLOOKUP($E79,'SuperTour Men'!$E$6:$AB$189,17,FALSE),"")</f>
        <v>0</v>
      </c>
      <c r="U79" s="71">
        <f>IF(T79,LOOKUP(T79,{1;2;3;4;5;6;7;8;9;10;11;12;13;14;15;16;17;18;19;20;21},{45;35;26;18;16;15;14;13;12;11;10;9;8;7;6;5;4;3;2;1;0}),0)</f>
        <v>0</v>
      </c>
      <c r="V79" s="70"/>
      <c r="W79" s="74">
        <f>IF(V79,LOOKUP(V79,{1;2;3;4;5;6;7;8;9;10;11;12;13;14;15;16;17;18;19;20;21},{45;35;26;18;16;15;14;13;12;11;10;9;8;7;6;5;4;3;2;1;0}),0)</f>
        <v>0</v>
      </c>
      <c r="X79" s="72">
        <f>IF($D79="yes",VLOOKUP($E79,'SuperTour Men'!$E$6:$AB$189,21,FALSE),"")</f>
        <v>0</v>
      </c>
      <c r="Y79" s="71">
        <f>IF(X79,LOOKUP(X79,{1;2;3;4;5;6;7;8;9;10;11;12;13;14;15;16;17;18;19;20;21},{45;35;26;18;16;15;14;13;12;11;10;9;8;7;6;5;4;3;2;1;0}),0)</f>
        <v>0</v>
      </c>
      <c r="Z79" s="70"/>
      <c r="AA79" s="74">
        <f>IF(Z79,LOOKUP(Z79,{1;2;3;4;5;6;7;8;9;10;11;12;13;14;15;16;17;18;19;20;21},{45;35;26;18;16;15;14;13;12;11;10;9;8;7;6;5;4;3;2;1;0}),0)</f>
        <v>0</v>
      </c>
      <c r="AB79" s="56"/>
      <c r="AC79" s="3"/>
      <c r="AD79" s="3"/>
    </row>
    <row r="80" spans="1:30" ht="16" customHeight="1" x14ac:dyDescent="0.2">
      <c r="A80" s="80"/>
      <c r="B80" s="75" t="s">
        <v>668</v>
      </c>
      <c r="C80" s="169" t="s">
        <v>669</v>
      </c>
      <c r="D80" s="76" t="s">
        <v>664</v>
      </c>
      <c r="E80" s="61" t="str">
        <f t="shared" si="4"/>
        <v>NolanHERZOG</v>
      </c>
      <c r="F80" s="62">
        <v>2017</v>
      </c>
      <c r="G80" s="66"/>
      <c r="H80" s="76" t="str">
        <f t="shared" si="5"/>
        <v/>
      </c>
      <c r="I80" s="167"/>
      <c r="J80" s="168"/>
      <c r="K80" s="80"/>
      <c r="L80" s="70"/>
      <c r="M80" s="67">
        <f>IF(L80,LOOKUP(L80,{1;2;3;4;5;6;7;8;9;10;11;12;13;14;15;16;17;18;19;20;21},{30;25;21;18;16;15;14;13;12;11;10;9;8;7;6;5;4;3;2;1;0}),0)</f>
        <v>0</v>
      </c>
      <c r="N80" s="66"/>
      <c r="O80" s="69">
        <f>IF(N80,LOOKUP(N80,{1;2;3;4;5;6;7;8;9;10;11;12;13;14;15;16;17;18;19;20;21},{30;25;21;18;16;15;14;13;12;11;10;9;8;7;6;5;4;3;2;1;0}),0)</f>
        <v>0</v>
      </c>
      <c r="P80" s="68">
        <v>16</v>
      </c>
      <c r="Q80" s="67">
        <f>IF(P80,LOOKUP(P80,{1;2;3;4;5;6;7;8;9;10;11;12;13;14;15;16;17;18;19;20;21},{30;25;21;18;16;15;14;13;12;11;10;9;8;7;6;5;4;3;2;1;0}),0)</f>
        <v>5</v>
      </c>
      <c r="R80" s="70"/>
      <c r="S80" s="69">
        <f>IF(R80,LOOKUP(R80,{1;2;3;4;5;6;7;8;9;10;11;12;13;14;15;16;17;18;19;20;21},{30;25;21;18;16;15;14;13;12;11;10;9;8;7;6;5;4;3;2;1;0}),0)</f>
        <v>0</v>
      </c>
      <c r="T80" s="70"/>
      <c r="U80" s="71">
        <f>IF(T80,LOOKUP(T80,{1;2;3;4;5;6;7;8;9;10;11;12;13;14;15;16;17;18;19;20;21},{45;35;26;18;16;15;14;13;12;11;10;9;8;7;6;5;4;3;2;1;0}),0)</f>
        <v>0</v>
      </c>
      <c r="V80" s="70"/>
      <c r="W80" s="74">
        <f>IF(V80,LOOKUP(V80,{1;2;3;4;5;6;7;8;9;10;11;12;13;14;15;16;17;18;19;20;21},{45;35;26;18;16;15;14;13;12;11;10;9;8;7;6;5;4;3;2;1;0}),0)</f>
        <v>0</v>
      </c>
      <c r="X80" s="70"/>
      <c r="Y80" s="71">
        <f>IF(X80,LOOKUP(X80,{1;2;3;4;5;6;7;8;9;10;11;12;13;14;15;16;17;18;19;20;21},{45;35;26;18;16;15;14;13;12;11;10;9;8;7;6;5;4;3;2;1;0}),0)</f>
        <v>0</v>
      </c>
      <c r="Z80" s="70"/>
      <c r="AA80" s="74">
        <f>IF(Z80,LOOKUP(Z80,{1;2;3;4;5;6;7;8;9;10;11;12;13;14;15;16;17;18;19;20;21},{45;35;26;18;16;15;14;13;12;11;10;9;8;7;6;5;4;3;2;1;0}),0)</f>
        <v>0</v>
      </c>
      <c r="AB80" s="56"/>
      <c r="AC80" s="3"/>
      <c r="AD80" s="3"/>
    </row>
    <row r="81" spans="1:30" ht="16" customHeight="1" x14ac:dyDescent="0.2">
      <c r="A81" s="80"/>
      <c r="B81" s="75" t="s">
        <v>240</v>
      </c>
      <c r="C81" s="169" t="s">
        <v>670</v>
      </c>
      <c r="D81" s="76" t="s">
        <v>664</v>
      </c>
      <c r="E81" s="61" t="str">
        <f t="shared" si="4"/>
        <v>LukeJAGER</v>
      </c>
      <c r="F81" s="62">
        <v>2017</v>
      </c>
      <c r="G81" s="66"/>
      <c r="H81" s="76" t="str">
        <f t="shared" si="5"/>
        <v/>
      </c>
      <c r="I81" s="167"/>
      <c r="J81" s="168"/>
      <c r="K81" s="80"/>
      <c r="L81" s="70"/>
      <c r="M81" s="67">
        <f>IF(L81,LOOKUP(L81,{1;2;3;4;5;6;7;8;9;10;11;12;13;14;15;16;17;18;19;20;21},{30;25;21;18;16;15;14;13;12;11;10;9;8;7;6;5;4;3;2;1;0}),0)</f>
        <v>0</v>
      </c>
      <c r="N81" s="66"/>
      <c r="O81" s="69">
        <f>IF(N81,LOOKUP(N81,{1;2;3;4;5;6;7;8;9;10;11;12;13;14;15;16;17;18;19;20;21},{30;25;21;18;16;15;14;13;12;11;10;9;8;7;6;5;4;3;2;1;0}),0)</f>
        <v>0</v>
      </c>
      <c r="P81" s="68">
        <v>17</v>
      </c>
      <c r="Q81" s="67">
        <f>IF(P81,LOOKUP(P81,{1;2;3;4;5;6;7;8;9;10;11;12;13;14;15;16;17;18;19;20;21},{30;25;21;18;16;15;14;13;12;11;10;9;8;7;6;5;4;3;2;1;0}),0)</f>
        <v>4</v>
      </c>
      <c r="R81" s="70"/>
      <c r="S81" s="69">
        <f>IF(R81,LOOKUP(R81,{1;2;3;4;5;6;7;8;9;10;11;12;13;14;15;16;17;18;19;20;21},{30;25;21;18;16;15;14;13;12;11;10;9;8;7;6;5;4;3;2;1;0}),0)</f>
        <v>0</v>
      </c>
      <c r="T81" s="70"/>
      <c r="U81" s="71">
        <f>IF(T81,LOOKUP(T81,{1;2;3;4;5;6;7;8;9;10;11;12;13;14;15;16;17;18;19;20;21},{45;35;26;18;16;15;14;13;12;11;10;9;8;7;6;5;4;3;2;1;0}),0)</f>
        <v>0</v>
      </c>
      <c r="V81" s="70"/>
      <c r="W81" s="74">
        <f>IF(V81,LOOKUP(V81,{1;2;3;4;5;6;7;8;9;10;11;12;13;14;15;16;17;18;19;20;21},{45;35;26;18;16;15;14;13;12;11;10;9;8;7;6;5;4;3;2;1;0}),0)</f>
        <v>0</v>
      </c>
      <c r="X81" s="70"/>
      <c r="Y81" s="71">
        <f>IF(X81,LOOKUP(X81,{1;2;3;4;5;6;7;8;9;10;11;12;13;14;15;16;17;18;19;20;21},{45;35;26;18;16;15;14;13;12;11;10;9;8;7;6;5;4;3;2;1;0}),0)</f>
        <v>0</v>
      </c>
      <c r="Z81" s="70"/>
      <c r="AA81" s="74">
        <f>IF(Z81,LOOKUP(Z81,{1;2;3;4;5;6;7;8;9;10;11;12;13;14;15;16;17;18;19;20;21},{45;35;26;18;16;15;14;13;12;11;10;9;8;7;6;5;4;3;2;1;0}),0)</f>
        <v>0</v>
      </c>
      <c r="AB81" s="56"/>
      <c r="AC81" s="3"/>
      <c r="AD81" s="3"/>
    </row>
    <row r="82" spans="1:30" ht="16" customHeight="1" x14ac:dyDescent="0.2">
      <c r="A82" s="80"/>
      <c r="B82" s="75" t="s">
        <v>219</v>
      </c>
      <c r="C82" s="169" t="s">
        <v>220</v>
      </c>
      <c r="D82" s="76" t="s">
        <v>664</v>
      </c>
      <c r="E82" s="61" t="str">
        <f t="shared" si="4"/>
        <v>SamuelELFSTROM</v>
      </c>
      <c r="F82" s="62">
        <v>2017</v>
      </c>
      <c r="G82" s="66"/>
      <c r="H82" s="76" t="str">
        <f t="shared" si="5"/>
        <v/>
      </c>
      <c r="I82" s="167"/>
      <c r="J82" s="168"/>
      <c r="K82" s="80"/>
      <c r="L82" s="70"/>
      <c r="M82" s="67">
        <f>IF(L82,LOOKUP(L82,{1;2;3;4;5;6;7;8;9;10;11;12;13;14;15;16;17;18;19;20;21},{30;25;21;18;16;15;14;13;12;11;10;9;8;7;6;5;4;3;2;1;0}),0)</f>
        <v>0</v>
      </c>
      <c r="N82" s="68">
        <f>IF($D82="yes",VLOOKUP($E82,'SuperTour Men'!$E$6:$AB$189,11,FALSE),"")</f>
        <v>0</v>
      </c>
      <c r="O82" s="69">
        <f>IF(N82,LOOKUP(N82,{1;2;3;4;5;6;7;8;9;10;11;12;13;14;15;16;17;18;19;20;21},{30;25;21;18;16;15;14;13;12;11;10;9;8;7;6;5;4;3;2;1;0}),0)</f>
        <v>0</v>
      </c>
      <c r="P82" s="68">
        <v>20</v>
      </c>
      <c r="Q82" s="67">
        <f>IF(P82,LOOKUP(P82,{1;2;3;4;5;6;7;8;9;10;11;12;13;14;15;16;17;18;19;20;21},{30;25;21;18;16;15;14;13;12;11;10;9;8;7;6;5;4;3;2;1;0}),0)</f>
        <v>1</v>
      </c>
      <c r="R82" s="72">
        <f>IF($D82="yes",VLOOKUP($E82,'SuperTour Men'!$E$6:$AB$189,15,FALSE),"")</f>
        <v>0</v>
      </c>
      <c r="S82" s="69">
        <f>IF(R82,LOOKUP(R82,{1;2;3;4;5;6;7;8;9;10;11;12;13;14;15;16;17;18;19;20;21},{30;25;21;18;16;15;14;13;12;11;10;9;8;7;6;5;4;3;2;1;0}),0)</f>
        <v>0</v>
      </c>
      <c r="T82" s="72">
        <f>IF($D82="yes",VLOOKUP($E82,'SuperTour Men'!$E$6:$AB$189,17,FALSE),"")</f>
        <v>0</v>
      </c>
      <c r="U82" s="71">
        <f>IF(T82,LOOKUP(T82,{1;2;3;4;5;6;7;8;9;10;11;12;13;14;15;16;17;18;19;20;21},{45;35;26;18;16;15;14;13;12;11;10;9;8;7;6;5;4;3;2;1;0}),0)</f>
        <v>0</v>
      </c>
      <c r="V82" s="70"/>
      <c r="W82" s="74">
        <f>IF(V82,LOOKUP(V82,{1;2;3;4;5;6;7;8;9;10;11;12;13;14;15;16;17;18;19;20;21},{45;35;26;18;16;15;14;13;12;11;10;9;8;7;6;5;4;3;2;1;0}),0)</f>
        <v>0</v>
      </c>
      <c r="X82" s="72">
        <f>IF($D82="yes",VLOOKUP($E82,'SuperTour Men'!$E$6:$AB$189,21,FALSE),"")</f>
        <v>0</v>
      </c>
      <c r="Y82" s="71">
        <f>IF(X82,LOOKUP(X82,{1;2;3;4;5;6;7;8;9;10;11;12;13;14;15;16;17;18;19;20;21},{45;35;26;18;16;15;14;13;12;11;10;9;8;7;6;5;4;3;2;1;0}),0)</f>
        <v>0</v>
      </c>
      <c r="Z82" s="70"/>
      <c r="AA82" s="74">
        <f>IF(Z82,LOOKUP(Z82,{1;2;3;4;5;6;7;8;9;10;11;12;13;14;15;16;17;18;19;20;21},{45;35;26;18;16;15;14;13;12;11;10;9;8;7;6;5;4;3;2;1;0}),0)</f>
        <v>0</v>
      </c>
      <c r="AB82" s="56"/>
      <c r="AC82" s="3"/>
      <c r="AD82" s="3"/>
    </row>
    <row r="83" spans="1:30" ht="16" customHeight="1" x14ac:dyDescent="0.2">
      <c r="A83" s="80"/>
      <c r="B83" s="75" t="s">
        <v>113</v>
      </c>
      <c r="C83" s="169" t="s">
        <v>114</v>
      </c>
      <c r="D83" s="76" t="s">
        <v>664</v>
      </c>
      <c r="E83" s="61" t="str">
        <f t="shared" si="4"/>
        <v>AndrewEGGER</v>
      </c>
      <c r="F83" s="62">
        <v>2017</v>
      </c>
      <c r="G83" s="66"/>
      <c r="H83" s="76" t="str">
        <f t="shared" si="5"/>
        <v/>
      </c>
      <c r="I83" s="167"/>
      <c r="J83" s="168"/>
      <c r="K83" s="80"/>
      <c r="L83" s="70"/>
      <c r="M83" s="67">
        <f>IF(L83,LOOKUP(L83,{1;2;3;4;5;6;7;8;9;10;11;12;13;14;15;16;17;18;19;20;21},{30;25;21;18;16;15;14;13;12;11;10;9;8;7;6;5;4;3;2;1;0}),0)</f>
        <v>0</v>
      </c>
      <c r="N83" s="68">
        <f>IF($D83="yes",VLOOKUP($E83,'SuperTour Men'!$E$6:$AB$189,11,FALSE),"")</f>
        <v>0</v>
      </c>
      <c r="O83" s="69">
        <f>IF(N83,LOOKUP(N83,{1;2;3;4;5;6;7;8;9;10;11;12;13;14;15;16;17;18;19;20;21},{30;25;21;18;16;15;14;13;12;11;10;9;8;7;6;5;4;3;2;1;0}),0)</f>
        <v>0</v>
      </c>
      <c r="P83" s="66"/>
      <c r="Q83" s="67">
        <f>IF(P83,LOOKUP(P83,{1;2;3;4;5;6;7;8;9;10;11;12;13;14;15;16;17;18;19;20;21},{30;25;21;18;16;15;14;13;12;11;10;9;8;7;6;5;4;3;2;1;0}),0)</f>
        <v>0</v>
      </c>
      <c r="R83" s="72">
        <f>IF($D83="yes",VLOOKUP($E83,'SuperTour Men'!$E$6:$AB$189,15,FALSE),"")</f>
        <v>0</v>
      </c>
      <c r="S83" s="69">
        <f>IF(R83,LOOKUP(R83,{1;2;3;4;5;6;7;8;9;10;11;12;13;14;15;16;17;18;19;20;21},{30;25;21;18;16;15;14;13;12;11;10;9;8;7;6;5;4;3;2;1;0}),0)</f>
        <v>0</v>
      </c>
      <c r="T83" s="72">
        <f>IF($D83="yes",VLOOKUP($E83,'SuperTour Men'!$E$6:$AB$189,17,FALSE),"")</f>
        <v>0</v>
      </c>
      <c r="U83" s="71">
        <f>IF(T83,LOOKUP(T83,{1;2;3;4;5;6;7;8;9;10;11;12;13;14;15;16;17;18;19;20;21},{45;35;26;18;16;15;14;13;12;11;10;9;8;7;6;5;4;3;2;1;0}),0)</f>
        <v>0</v>
      </c>
      <c r="V83" s="72">
        <v>11</v>
      </c>
      <c r="W83" s="74">
        <f>IF(V83,LOOKUP(V83,{1;2;3;4;5;6;7;8;9;10;11;12;13;14;15;16;17;18;19;20;21},{45;35;26;18;16;15;14;13;12;11;10;9;8;7;6;5;4;3;2;1;0}),0)</f>
        <v>10</v>
      </c>
      <c r="X83" s="72">
        <f>IF($D83="yes",VLOOKUP($E83,'SuperTour Men'!$E$6:$AB$189,21,FALSE),"")</f>
        <v>0</v>
      </c>
      <c r="Y83" s="71">
        <f>IF(X83,LOOKUP(X83,{1;2;3;4;5;6;7;8;9;10;11;12;13;14;15;16;17;18;19;20;21},{45;35;26;18;16;15;14;13;12;11;10;9;8;7;6;5;4;3;2;1;0}),0)</f>
        <v>0</v>
      </c>
      <c r="Z83" s="72">
        <v>14</v>
      </c>
      <c r="AA83" s="74">
        <f>IF(Z83,LOOKUP(Z83,{1;2;3;4;5;6;7;8;9;10;11;12;13;14;15;16;17;18;19;20;21},{45;35;26;18;16;15;14;13;12;11;10;9;8;7;6;5;4;3;2;1;0}),0)</f>
        <v>7</v>
      </c>
      <c r="AB83" s="56"/>
      <c r="AC83" s="3"/>
      <c r="AD83" s="3"/>
    </row>
    <row r="84" spans="1:30" ht="17" customHeight="1" x14ac:dyDescent="0.2">
      <c r="A84" s="170"/>
      <c r="B84" s="96" t="s">
        <v>671</v>
      </c>
      <c r="C84" s="171" t="s">
        <v>672</v>
      </c>
      <c r="D84" s="97" t="s">
        <v>664</v>
      </c>
      <c r="E84" s="172" t="str">
        <f t="shared" si="4"/>
        <v>NicholasSWEENEY</v>
      </c>
      <c r="F84" s="173">
        <v>2017</v>
      </c>
      <c r="G84" s="99"/>
      <c r="H84" s="97" t="str">
        <f t="shared" si="5"/>
        <v/>
      </c>
      <c r="I84" s="174"/>
      <c r="J84" s="175"/>
      <c r="K84" s="81"/>
      <c r="L84" s="102"/>
      <c r="M84" s="100">
        <f>IF(L84,LOOKUP(L84,{1;2;3;4;5;6;7;8;9;10;11;12;13;14;15;16;17;18;19;20;21},{30;25;21;18;16;15;14;13;12;11;10;9;8;7;6;5;4;3;2;1;0}),0)</f>
        <v>0</v>
      </c>
      <c r="N84" s="99"/>
      <c r="O84" s="101">
        <f>IF(N84,LOOKUP(N84,{1;2;3;4;5;6;7;8;9;10;11;12;13;14;15;16;17;18;19;20;21},{30;25;21;18;16;15;14;13;12;11;10;9;8;7;6;5;4;3;2;1;0}),0)</f>
        <v>0</v>
      </c>
      <c r="P84" s="99"/>
      <c r="Q84" s="100">
        <f>IF(P84,LOOKUP(P84,{1;2;3;4;5;6;7;8;9;10;11;12;13;14;15;16;17;18;19;20;21},{30;25;21;18;16;15;14;13;12;11;10;9;8;7;6;5;4;3;2;1;0}),0)</f>
        <v>0</v>
      </c>
      <c r="R84" s="102"/>
      <c r="S84" s="101">
        <f>IF(R84,LOOKUP(R84,{1;2;3;4;5;6;7;8;9;10;11;12;13;14;15;16;17;18;19;20;21},{30;25;21;18;16;15;14;13;12;11;10;9;8;7;6;5;4;3;2;1;0}),0)</f>
        <v>0</v>
      </c>
      <c r="T84" s="102"/>
      <c r="U84" s="103">
        <f>IF(T84,LOOKUP(T84,{1;2;3;4;5;6;7;8;9;10;11;12;13;14;15;16;17;18;19;20;21},{45;35;26;18;16;15;14;13;12;11;10;9;8;7;6;5;4;3;2;1;0}),0)</f>
        <v>0</v>
      </c>
      <c r="V84" s="176">
        <v>11</v>
      </c>
      <c r="W84" s="104">
        <f>IF(V84,LOOKUP(V84,{1;2;3;4;5;6;7;8;9;10;11;12;13;14;15;16;17;18;19;20;21},{45;35;26;18;16;15;14;13;12;11;10;9;8;7;6;5;4;3;2;1;0}),0)</f>
        <v>10</v>
      </c>
      <c r="X84" s="102"/>
      <c r="Y84" s="103">
        <f>IF(X84,LOOKUP(X84,{1;2;3;4;5;6;7;8;9;10;11;12;13;14;15;16;17;18;19;20;21},{45;35;26;18;16;15;14;13;12;11;10;9;8;7;6;5;4;3;2;1;0}),0)</f>
        <v>0</v>
      </c>
      <c r="Z84" s="176">
        <v>19</v>
      </c>
      <c r="AA84" s="104">
        <f>IF(Z84,LOOKUP(Z84,{1;2;3;4;5;6;7;8;9;10;11;12;13;14;15;16;17;18;19;20;21},{45;35;26;18;16;15;14;13;12;11;10;9;8;7;6;5;4;3;2;1;0}),0)</f>
        <v>2</v>
      </c>
      <c r="AB84" s="56"/>
      <c r="AC84" s="3"/>
      <c r="AD84" s="3"/>
    </row>
    <row r="85" spans="1:30" ht="15.5" customHeight="1" x14ac:dyDescent="0.2">
      <c r="A85" s="106"/>
      <c r="B85" s="106"/>
      <c r="C85" s="106"/>
      <c r="D85" s="106"/>
      <c r="E85" s="177"/>
      <c r="F85" s="177"/>
      <c r="G85" s="106"/>
      <c r="H85" s="106"/>
      <c r="I85" s="178"/>
      <c r="J85" s="178"/>
      <c r="K85" s="6"/>
      <c r="L85" s="149">
        <f>COUNTIF(L7:L74,"&gt;0")</f>
        <v>20</v>
      </c>
      <c r="M85" s="106"/>
      <c r="N85" s="179">
        <f>COUNTIF(N7:N74,"&gt;0")</f>
        <v>20</v>
      </c>
      <c r="O85" s="106"/>
      <c r="P85" s="179">
        <f>COUNTIF(P7:P77,"&gt;0")</f>
        <v>20</v>
      </c>
      <c r="Q85" s="178"/>
      <c r="R85" s="149">
        <f>COUNTIF(R7:R78,"&gt;0")</f>
        <v>20</v>
      </c>
      <c r="S85" s="178"/>
      <c r="T85" s="149">
        <f>COUNTIF(T7:T80,"&gt;0")</f>
        <v>20</v>
      </c>
      <c r="U85" s="178"/>
      <c r="V85" s="149">
        <f>COUNTIF(V7:V82,"&gt;0")</f>
        <v>19</v>
      </c>
      <c r="W85" s="178"/>
      <c r="X85" s="149">
        <f>COUNTIF(X7:X83,"&gt;0")</f>
        <v>20</v>
      </c>
      <c r="Y85" s="178"/>
      <c r="Z85" s="149">
        <f>COUNTIF(Z7:Z84,"&gt;0")</f>
        <v>20</v>
      </c>
      <c r="AA85" s="178"/>
      <c r="AB85" s="6"/>
      <c r="AC85" s="6"/>
      <c r="AD85" s="6"/>
    </row>
    <row r="86" spans="1:30" ht="15" customHeight="1" x14ac:dyDescent="0.2">
      <c r="A86" s="3"/>
      <c r="B86" s="3"/>
      <c r="C86" s="3"/>
      <c r="D86" s="3"/>
      <c r="E86" s="4"/>
      <c r="F86" s="4"/>
      <c r="G86" s="3"/>
      <c r="H86" s="3"/>
      <c r="I86" s="6"/>
      <c r="J86" s="6"/>
      <c r="K86" s="6"/>
      <c r="L86" s="6"/>
      <c r="M86" s="3"/>
      <c r="N86" s="3"/>
      <c r="O86" s="3"/>
      <c r="P86" s="3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</row>
    <row r="87" spans="1:30" ht="16" customHeight="1" x14ac:dyDescent="0.2">
      <c r="A87" s="8"/>
      <c r="B87" s="8"/>
      <c r="C87" s="8"/>
      <c r="D87" s="8"/>
      <c r="E87" s="9"/>
      <c r="F87" s="9"/>
      <c r="G87" s="8"/>
      <c r="H87" s="8"/>
      <c r="I87" s="10"/>
      <c r="J87" s="10"/>
      <c r="K87" s="6"/>
      <c r="L87" s="10"/>
      <c r="M87" s="8"/>
      <c r="N87" s="8"/>
      <c r="O87" s="8"/>
      <c r="P87" s="8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6"/>
      <c r="AC87" s="6"/>
      <c r="AD87" s="6"/>
    </row>
    <row r="88" spans="1:30" ht="16" customHeight="1" x14ac:dyDescent="0.2">
      <c r="A88" s="39">
        <v>3200410</v>
      </c>
      <c r="B88" s="180" t="s">
        <v>249</v>
      </c>
      <c r="C88" s="181" t="s">
        <v>250</v>
      </c>
      <c r="D88" s="163" t="s">
        <v>673</v>
      </c>
      <c r="E88" s="42" t="str">
        <f t="shared" ref="E88:E119" si="6">B88&amp;C88</f>
        <v>AlexanderECKERT</v>
      </c>
      <c r="F88" s="43">
        <v>2017</v>
      </c>
      <c r="G88" s="162"/>
      <c r="H88" s="163" t="str">
        <f t="shared" ref="H88:H120" si="7">IF(ISBLANK(G88),"",IF(G88&gt;1995.9,"U23","SR"))</f>
        <v/>
      </c>
      <c r="I88" s="164"/>
      <c r="J88" s="165"/>
      <c r="K88" s="17"/>
      <c r="L88" s="54"/>
      <c r="M88" s="49">
        <f>IF(L88,LOOKUP(L88,{1;2;3;4;5;6;7;8;9;10;11;12;13;14;15;16;17;18;19;20;21},{30;25;21;18;16;15;14;13;12;11;10;9;8;7;6;5;4;3;2;1;0}),0)</f>
        <v>0</v>
      </c>
      <c r="N88" s="180" t="str">
        <f>IF($D88="yes",VLOOKUP($E88,'SuperTour Men'!$E$6:$AB$189,11,FALSE),"")</f>
        <v/>
      </c>
      <c r="O88" s="182" t="e">
        <f>IF(N88,LOOKUP(N88,{1;2;3;4;5;6;7;8;9;10;11;12;13;14;15;16;17;18;19;20;21},{30;25;21;18;16;15;14;13;12;11;10;9;8;7;6;5;4;3;2;1;0}),0)</f>
        <v>#VALUE!</v>
      </c>
      <c r="P88" s="162"/>
      <c r="Q88" s="49">
        <f>IF(P88,LOOKUP(P88,{1;2;3;4;5;6;7;8;9;10;11;12;13;14;15;16;17;18;19;20;21},{30;25;21;18;16;15;14;13;12;11;10;9;8;7;6;5;4;3;2;1;0}),0)</f>
        <v>0</v>
      </c>
      <c r="R88" s="183" t="str">
        <f>IF($D88="yes",VLOOKUP($E88,'SuperTour Men'!$E$6:$AB$189,15,FALSE),"")</f>
        <v/>
      </c>
      <c r="S88" s="182" t="e">
        <f>IF(R88,LOOKUP(R88,{1;2;3;4;5;6;7;8;9;10;11;12;13;14;15;16;17;18;19;20;21},{30;25;21;18;16;15;14;13;12;11;10;9;8;7;6;5;4;3;2;1;0}),0)</f>
        <v>#VALUE!</v>
      </c>
      <c r="T88" s="183" t="str">
        <f>IF($D88="yes",VLOOKUP($E88,'SuperTour Men'!$E$6:$AB$189,17,FALSE),"")</f>
        <v/>
      </c>
      <c r="U88" s="184" t="e">
        <f>IF(T88,LOOKUP(T88,{1;2;3;4;5;6;7;8;9;10;11;12;13;14;15;16;17;18;19;20;21},{45;35;26;18;16;15;14;13;12;11;10;9;8;7;6;5;4;3;2;1;0}),0)</f>
        <v>#VALUE!</v>
      </c>
      <c r="V88" s="54"/>
      <c r="W88" s="55">
        <f>IF(V88,LOOKUP(V88,{1;2;3;4;5;6;7;8;9;10;11;12;13;14;15;16;17;18;19;20;21},{45;35;26;18;16;15;14;13;12;11;10;9;8;7;6;5;4;3;2;1;0}),0)</f>
        <v>0</v>
      </c>
      <c r="X88" s="183" t="str">
        <f>IF($D88="yes",VLOOKUP($E88,'SuperTour Men'!$E$6:$AB$189,21,FALSE),"")</f>
        <v/>
      </c>
      <c r="Y88" s="184" t="e">
        <f>IF(X88,LOOKUP(X88,{1;2;3;4;5;6;7;8;9;10;11;12;13;14;15;16;17;18;19;20;21},{45;35;26;18;16;15;14;13;12;11;10;9;8;7;6;5;4;3;2;1;0}),0)</f>
        <v>#VALUE!</v>
      </c>
      <c r="Z88" s="54"/>
      <c r="AA88" s="55">
        <f>IF(Z88,LOOKUP(Z88,{1;2;3;4;5;6;7;8;9;10;11;12;13;14;15;16;17;18;19;20;21},{45;35;26;18;16;15;14;13;12;11;10;9;8;7;6;5;4;3;2;1;0}),0)</f>
        <v>0</v>
      </c>
      <c r="AB88" s="56"/>
      <c r="AC88" s="3"/>
      <c r="AD88" s="3"/>
    </row>
    <row r="89" spans="1:30" ht="16" customHeight="1" x14ac:dyDescent="0.2">
      <c r="A89" s="58">
        <v>3100234</v>
      </c>
      <c r="B89" s="75" t="s">
        <v>186</v>
      </c>
      <c r="C89" s="169" t="s">
        <v>332</v>
      </c>
      <c r="D89" s="76" t="s">
        <v>673</v>
      </c>
      <c r="E89" s="61" t="str">
        <f t="shared" si="6"/>
        <v>AlexisTURGEON</v>
      </c>
      <c r="F89" s="62">
        <v>2017</v>
      </c>
      <c r="G89" s="66"/>
      <c r="H89" s="76" t="str">
        <f t="shared" si="7"/>
        <v/>
      </c>
      <c r="I89" s="167"/>
      <c r="J89" s="168"/>
      <c r="K89" s="17"/>
      <c r="L89" s="70"/>
      <c r="M89" s="67">
        <f>IF(L89,LOOKUP(L89,{1;2;3;4;5;6;7;8;9;10;11;12;13;14;15;16;17;18;19;20;21},{30;25;21;18;16;15;14;13;12;11;10;9;8;7;6;5;4;3;2;1;0}),0)</f>
        <v>0</v>
      </c>
      <c r="N89" s="75" t="str">
        <f>IF($D89="yes",VLOOKUP($E89,'SuperTour Men'!$E$6:$AB$189,11,FALSE),"")</f>
        <v/>
      </c>
      <c r="O89" s="94" t="e">
        <f>IF(N89,LOOKUP(N89,{1;2;3;4;5;6;7;8;9;10;11;12;13;14;15;16;17;18;19;20;21},{30;25;21;18;16;15;14;13;12;11;10;9;8;7;6;5;4;3;2;1;0}),0)</f>
        <v>#VALUE!</v>
      </c>
      <c r="P89" s="66"/>
      <c r="Q89" s="67">
        <f>IF(P89,LOOKUP(P89,{1;2;3;4;5;6;7;8;9;10;11;12;13;14;15;16;17;18;19;20;21},{30;25;21;18;16;15;14;13;12;11;10;9;8;7;6;5;4;3;2;1;0}),0)</f>
        <v>0</v>
      </c>
      <c r="R89" s="185" t="str">
        <f>IF($D89="yes",VLOOKUP($E89,'SuperTour Men'!$E$6:$AB$189,15,FALSE),"")</f>
        <v/>
      </c>
      <c r="S89" s="94" t="e">
        <f>IF(R89,LOOKUP(R89,{1;2;3;4;5;6;7;8;9;10;11;12;13;14;15;16;17;18;19;20;21},{30;25;21;18;16;15;14;13;12;11;10;9;8;7;6;5;4;3;2;1;0}),0)</f>
        <v>#VALUE!</v>
      </c>
      <c r="T89" s="185" t="str">
        <f>IF($D89="yes",VLOOKUP($E89,'SuperTour Men'!$E$6:$AB$189,17,FALSE),"")</f>
        <v/>
      </c>
      <c r="U89" s="186" t="e">
        <f>IF(T89,LOOKUP(T89,{1;2;3;4;5;6;7;8;9;10;11;12;13;14;15;16;17;18;19;20;21},{45;35;26;18;16;15;14;13;12;11;10;9;8;7;6;5;4;3;2;1;0}),0)</f>
        <v>#VALUE!</v>
      </c>
      <c r="V89" s="70"/>
      <c r="W89" s="74">
        <f>IF(V89,LOOKUP(V89,{1;2;3;4;5;6;7;8;9;10;11;12;13;14;15;16;17;18;19;20;21},{45;35;26;18;16;15;14;13;12;11;10;9;8;7;6;5;4;3;2;1;0}),0)</f>
        <v>0</v>
      </c>
      <c r="X89" s="185" t="str">
        <f>IF($D89="yes",VLOOKUP($E89,'SuperTour Men'!$E$6:$AB$189,21,FALSE),"")</f>
        <v/>
      </c>
      <c r="Y89" s="186" t="e">
        <f>IF(X89,LOOKUP(X89,{1;2;3;4;5;6;7;8;9;10;11;12;13;14;15;16;17;18;19;20;21},{45;35;26;18;16;15;14;13;12;11;10;9;8;7;6;5;4;3;2;1;0}),0)</f>
        <v>#VALUE!</v>
      </c>
      <c r="Z89" s="70"/>
      <c r="AA89" s="74">
        <f>IF(Z89,LOOKUP(Z89,{1;2;3;4;5;6;7;8;9;10;11;12;13;14;15;16;17;18;19;20;21},{45;35;26;18;16;15;14;13;12;11;10;9;8;7;6;5;4;3;2;1;0}),0)</f>
        <v>0</v>
      </c>
      <c r="AB89" s="56"/>
      <c r="AC89" s="3"/>
      <c r="AD89" s="3"/>
    </row>
    <row r="90" spans="1:30" ht="16" customHeight="1" x14ac:dyDescent="0.2">
      <c r="A90" s="58">
        <v>3390167</v>
      </c>
      <c r="B90" s="75" t="s">
        <v>127</v>
      </c>
      <c r="C90" s="169" t="s">
        <v>128</v>
      </c>
      <c r="D90" s="76" t="s">
        <v>673</v>
      </c>
      <c r="E90" s="61" t="str">
        <f t="shared" si="6"/>
        <v>AlvarALEV</v>
      </c>
      <c r="F90" s="62">
        <v>2017</v>
      </c>
      <c r="G90" s="66"/>
      <c r="H90" s="76" t="str">
        <f t="shared" si="7"/>
        <v/>
      </c>
      <c r="I90" s="167"/>
      <c r="J90" s="168"/>
      <c r="K90" s="17"/>
      <c r="L90" s="70"/>
      <c r="M90" s="67">
        <f>IF(L90,LOOKUP(L90,{1;2;3;4;5;6;7;8;9;10;11;12;13;14;15;16;17;18;19;20;21},{30;25;21;18;16;15;14;13;12;11;10;9;8;7;6;5;4;3;2;1;0}),0)</f>
        <v>0</v>
      </c>
      <c r="N90" s="75" t="str">
        <f>IF($D90="yes",VLOOKUP($E90,'SuperTour Men'!$E$6:$AB$189,11,FALSE),"")</f>
        <v/>
      </c>
      <c r="O90" s="94" t="e">
        <f>IF(N90,LOOKUP(N90,{1;2;3;4;5;6;7;8;9;10;11;12;13;14;15;16;17;18;19;20;21},{30;25;21;18;16;15;14;13;12;11;10;9;8;7;6;5;4;3;2;1;0}),0)</f>
        <v>#VALUE!</v>
      </c>
      <c r="P90" s="66"/>
      <c r="Q90" s="67">
        <f>IF(P90,LOOKUP(P90,{1;2;3;4;5;6;7;8;9;10;11;12;13;14;15;16;17;18;19;20;21},{30;25;21;18;16;15;14;13;12;11;10;9;8;7;6;5;4;3;2;1;0}),0)</f>
        <v>0</v>
      </c>
      <c r="R90" s="185" t="str">
        <f>IF($D90="yes",VLOOKUP($E90,'SuperTour Men'!$E$6:$AB$189,15,FALSE),"")</f>
        <v/>
      </c>
      <c r="S90" s="94" t="e">
        <f>IF(R90,LOOKUP(R90,{1;2;3;4;5;6;7;8;9;10;11;12;13;14;15;16;17;18;19;20;21},{30;25;21;18;16;15;14;13;12;11;10;9;8;7;6;5;4;3;2;1;0}),0)</f>
        <v>#VALUE!</v>
      </c>
      <c r="T90" s="185" t="str">
        <f>IF($D90="yes",VLOOKUP($E90,'SuperTour Men'!$E$6:$AB$189,17,FALSE),"")</f>
        <v/>
      </c>
      <c r="U90" s="186" t="e">
        <f>IF(T90,LOOKUP(T90,{1;2;3;4;5;6;7;8;9;10;11;12;13;14;15;16;17;18;19;20;21},{45;35;26;18;16;15;14;13;12;11;10;9;8;7;6;5;4;3;2;1;0}),0)</f>
        <v>#VALUE!</v>
      </c>
      <c r="V90" s="70"/>
      <c r="W90" s="74">
        <f>IF(V90,LOOKUP(V90,{1;2;3;4;5;6;7;8;9;10;11;12;13;14;15;16;17;18;19;20;21},{45;35;26;18;16;15;14;13;12;11;10;9;8;7;6;5;4;3;2;1;0}),0)</f>
        <v>0</v>
      </c>
      <c r="X90" s="185" t="str">
        <f>IF($D90="yes",VLOOKUP($E90,'SuperTour Men'!$E$6:$AB$189,21,FALSE),"")</f>
        <v/>
      </c>
      <c r="Y90" s="186" t="e">
        <f>IF(X90,LOOKUP(X90,{1;2;3;4;5;6;7;8;9;10;11;12;13;14;15;16;17;18;19;20;21},{45;35;26;18;16;15;14;13;12;11;10;9;8;7;6;5;4;3;2;1;0}),0)</f>
        <v>#VALUE!</v>
      </c>
      <c r="Z90" s="70"/>
      <c r="AA90" s="74">
        <f>IF(Z90,LOOKUP(Z90,{1;2;3;4;5;6;7;8;9;10;11;12;13;14;15;16;17;18;19;20;21},{45;35;26;18;16;15;14;13;12;11;10;9;8;7;6;5;4;3;2;1;0}),0)</f>
        <v>0</v>
      </c>
      <c r="AB90" s="56"/>
      <c r="AC90" s="3"/>
      <c r="AD90" s="3"/>
    </row>
    <row r="91" spans="1:30" ht="16" customHeight="1" x14ac:dyDescent="0.2">
      <c r="A91" s="58">
        <v>3100232</v>
      </c>
      <c r="B91" s="59" t="s">
        <v>93</v>
      </c>
      <c r="C91" s="166" t="s">
        <v>94</v>
      </c>
      <c r="D91" s="60" t="s">
        <v>673</v>
      </c>
      <c r="E91" s="61" t="str">
        <f t="shared" si="6"/>
        <v>AndySHIELDS</v>
      </c>
      <c r="F91" s="62">
        <v>2017</v>
      </c>
      <c r="G91" s="66"/>
      <c r="H91" s="76" t="str">
        <f t="shared" si="7"/>
        <v/>
      </c>
      <c r="I91" s="167"/>
      <c r="J91" s="168"/>
      <c r="K91" s="17"/>
      <c r="L91" s="70"/>
      <c r="M91" s="67">
        <f>IF(L91,LOOKUP(L91,{1;2;3;4;5;6;7;8;9;10;11;12;13;14;15;16;17;18;19;20;21},{30;25;21;18;16;15;14;13;12;11;10;9;8;7;6;5;4;3;2;1;0}),0)</f>
        <v>0</v>
      </c>
      <c r="N91" s="75" t="str">
        <f>IF($D91="yes",VLOOKUP($E91,'SuperTour Men'!$E$6:$AB$189,11,FALSE),"")</f>
        <v/>
      </c>
      <c r="O91" s="94" t="e">
        <f>IF(N91,LOOKUP(N91,{1;2;3;4;5;6;7;8;9;10;11;12;13;14;15;16;17;18;19;20;21},{30;25;21;18;16;15;14;13;12;11;10;9;8;7;6;5;4;3;2;1;0}),0)</f>
        <v>#VALUE!</v>
      </c>
      <c r="P91" s="66"/>
      <c r="Q91" s="67">
        <f>IF(P91,LOOKUP(P91,{1;2;3;4;5;6;7;8;9;10;11;12;13;14;15;16;17;18;19;20;21},{30;25;21;18;16;15;14;13;12;11;10;9;8;7;6;5;4;3;2;1;0}),0)</f>
        <v>0</v>
      </c>
      <c r="R91" s="185" t="str">
        <f>IF($D91="yes",VLOOKUP($E91,'SuperTour Men'!$E$6:$AB$189,15,FALSE),"")</f>
        <v/>
      </c>
      <c r="S91" s="94" t="e">
        <f>IF(R91,LOOKUP(R91,{1;2;3;4;5;6;7;8;9;10;11;12;13;14;15;16;17;18;19;20;21},{30;25;21;18;16;15;14;13;12;11;10;9;8;7;6;5;4;3;2;1;0}),0)</f>
        <v>#VALUE!</v>
      </c>
      <c r="T91" s="185" t="str">
        <f>IF($D91="yes",VLOOKUP($E91,'SuperTour Men'!$E$6:$AB$189,17,FALSE),"")</f>
        <v/>
      </c>
      <c r="U91" s="186" t="e">
        <f>IF(T91,LOOKUP(T91,{1;2;3;4;5;6;7;8;9;10;11;12;13;14;15;16;17;18;19;20;21},{45;35;26;18;16;15;14;13;12;11;10;9;8;7;6;5;4;3;2;1;0}),0)</f>
        <v>#VALUE!</v>
      </c>
      <c r="V91" s="70"/>
      <c r="W91" s="74">
        <f>IF(V91,LOOKUP(V91,{1;2;3;4;5;6;7;8;9;10;11;12;13;14;15;16;17;18;19;20;21},{45;35;26;18;16;15;14;13;12;11;10;9;8;7;6;5;4;3;2;1;0}),0)</f>
        <v>0</v>
      </c>
      <c r="X91" s="185" t="str">
        <f>IF($D91="yes",VLOOKUP($E91,'SuperTour Men'!$E$6:$AB$189,21,FALSE),"")</f>
        <v/>
      </c>
      <c r="Y91" s="186" t="e">
        <f>IF(X91,LOOKUP(X91,{1;2;3;4;5;6;7;8;9;10;11;12;13;14;15;16;17;18;19;20;21},{45;35;26;18;16;15;14;13;12;11;10;9;8;7;6;5;4;3;2;1;0}),0)</f>
        <v>#VALUE!</v>
      </c>
      <c r="Z91" s="70"/>
      <c r="AA91" s="74">
        <f>IF(Z91,LOOKUP(Z91,{1;2;3;4;5;6;7;8;9;10;11;12;13;14;15;16;17;18;19;20;21},{45;35;26;18;16;15;14;13;12;11;10;9;8;7;6;5;4;3;2;1;0}),0)</f>
        <v>0</v>
      </c>
      <c r="AB91" s="56"/>
      <c r="AC91" s="3"/>
      <c r="AD91" s="3"/>
    </row>
    <row r="92" spans="1:30" ht="16" customHeight="1" x14ac:dyDescent="0.2">
      <c r="A92" s="58">
        <v>3100314</v>
      </c>
      <c r="B92" s="75" t="s">
        <v>236</v>
      </c>
      <c r="C92" s="169" t="s">
        <v>237</v>
      </c>
      <c r="D92" s="76" t="s">
        <v>673</v>
      </c>
      <c r="E92" s="61" t="str">
        <f t="shared" si="6"/>
        <v>AntoineBRIAND</v>
      </c>
      <c r="F92" s="62">
        <v>2017</v>
      </c>
      <c r="G92" s="66"/>
      <c r="H92" s="76" t="str">
        <f t="shared" si="7"/>
        <v/>
      </c>
      <c r="I92" s="167"/>
      <c r="J92" s="168"/>
      <c r="K92" s="17"/>
      <c r="L92" s="70"/>
      <c r="M92" s="67">
        <f>IF(L92,LOOKUP(L92,{1;2;3;4;5;6;7;8;9;10;11;12;13;14;15;16;17;18;19;20;21},{30;25;21;18;16;15;14;13;12;11;10;9;8;7;6;5;4;3;2;1;0}),0)</f>
        <v>0</v>
      </c>
      <c r="N92" s="75" t="str">
        <f>IF($D92="yes",VLOOKUP($E92,'SuperTour Men'!$E$6:$AB$189,11,FALSE),"")</f>
        <v/>
      </c>
      <c r="O92" s="94" t="e">
        <f>IF(N92,LOOKUP(N92,{1;2;3;4;5;6;7;8;9;10;11;12;13;14;15;16;17;18;19;20;21},{30;25;21;18;16;15;14;13;12;11;10;9;8;7;6;5;4;3;2;1;0}),0)</f>
        <v>#VALUE!</v>
      </c>
      <c r="P92" s="66"/>
      <c r="Q92" s="67">
        <f>IF(P92,LOOKUP(P92,{1;2;3;4;5;6;7;8;9;10;11;12;13;14;15;16;17;18;19;20;21},{30;25;21;18;16;15;14;13;12;11;10;9;8;7;6;5;4;3;2;1;0}),0)</f>
        <v>0</v>
      </c>
      <c r="R92" s="185" t="str">
        <f>IF($D92="yes",VLOOKUP($E92,'SuperTour Men'!$E$6:$AB$189,15,FALSE),"")</f>
        <v/>
      </c>
      <c r="S92" s="94" t="e">
        <f>IF(R92,LOOKUP(R92,{1;2;3;4;5;6;7;8;9;10;11;12;13;14;15;16;17;18;19;20;21},{30;25;21;18;16;15;14;13;12;11;10;9;8;7;6;5;4;3;2;1;0}),0)</f>
        <v>#VALUE!</v>
      </c>
      <c r="T92" s="185" t="str">
        <f>IF($D92="yes",VLOOKUP($E92,'SuperTour Men'!$E$6:$AB$189,17,FALSE),"")</f>
        <v/>
      </c>
      <c r="U92" s="186" t="e">
        <f>IF(T92,LOOKUP(T92,{1;2;3;4;5;6;7;8;9;10;11;12;13;14;15;16;17;18;19;20;21},{45;35;26;18;16;15;14;13;12;11;10;9;8;7;6;5;4;3;2;1;0}),0)</f>
        <v>#VALUE!</v>
      </c>
      <c r="V92" s="70"/>
      <c r="W92" s="74">
        <f>IF(V92,LOOKUP(V92,{1;2;3;4;5;6;7;8;9;10;11;12;13;14;15;16;17;18;19;20;21},{45;35;26;18;16;15;14;13;12;11;10;9;8;7;6;5;4;3;2;1;0}),0)</f>
        <v>0</v>
      </c>
      <c r="X92" s="185" t="str">
        <f>IF($D92="yes",VLOOKUP($E92,'SuperTour Men'!$E$6:$AB$189,21,FALSE),"")</f>
        <v/>
      </c>
      <c r="Y92" s="186" t="e">
        <f>IF(X92,LOOKUP(X92,{1;2;3;4;5;6;7;8;9;10;11;12;13;14;15;16;17;18;19;20;21},{45;35;26;18;16;15;14;13;12;11;10;9;8;7;6;5;4;3;2;1;0}),0)</f>
        <v>#VALUE!</v>
      </c>
      <c r="Z92" s="70"/>
      <c r="AA92" s="74">
        <f>IF(Z92,LOOKUP(Z92,{1;2;3;4;5;6;7;8;9;10;11;12;13;14;15;16;17;18;19;20;21},{45;35;26;18;16;15;14;13;12;11;10;9;8;7;6;5;4;3;2;1;0}),0)</f>
        <v>0</v>
      </c>
      <c r="AB92" s="56"/>
      <c r="AC92" s="3"/>
      <c r="AD92" s="3"/>
    </row>
    <row r="93" spans="1:30" ht="16" customHeight="1" x14ac:dyDescent="0.2">
      <c r="A93" s="58">
        <v>3100227</v>
      </c>
      <c r="B93" s="75" t="s">
        <v>121</v>
      </c>
      <c r="C93" s="169" t="s">
        <v>122</v>
      </c>
      <c r="D93" s="76" t="s">
        <v>673</v>
      </c>
      <c r="E93" s="61" t="str">
        <f t="shared" si="6"/>
        <v>BobTHOMPSON</v>
      </c>
      <c r="F93" s="62">
        <v>2017</v>
      </c>
      <c r="G93" s="66"/>
      <c r="H93" s="76" t="str">
        <f t="shared" si="7"/>
        <v/>
      </c>
      <c r="I93" s="167"/>
      <c r="J93" s="168"/>
      <c r="K93" s="17"/>
      <c r="L93" s="70"/>
      <c r="M93" s="67">
        <f>IF(L93,LOOKUP(L93,{1;2;3;4;5;6;7;8;9;10;11;12;13;14;15;16;17;18;19;20;21},{30;25;21;18;16;15;14;13;12;11;10;9;8;7;6;5;4;3;2;1;0}),0)</f>
        <v>0</v>
      </c>
      <c r="N93" s="75" t="str">
        <f>IF($D93="yes",VLOOKUP($E93,'SuperTour Men'!$E$6:$AB$189,11,FALSE),"")</f>
        <v/>
      </c>
      <c r="O93" s="94" t="e">
        <f>IF(N93,LOOKUP(N93,{1;2;3;4;5;6;7;8;9;10;11;12;13;14;15;16;17;18;19;20;21},{30;25;21;18;16;15;14;13;12;11;10;9;8;7;6;5;4;3;2;1;0}),0)</f>
        <v>#VALUE!</v>
      </c>
      <c r="P93" s="66"/>
      <c r="Q93" s="67">
        <f>IF(P93,LOOKUP(P93,{1;2;3;4;5;6;7;8;9;10;11;12;13;14;15;16;17;18;19;20;21},{30;25;21;18;16;15;14;13;12;11;10;9;8;7;6;5;4;3;2;1;0}),0)</f>
        <v>0</v>
      </c>
      <c r="R93" s="185" t="str">
        <f>IF($D93="yes",VLOOKUP($E93,'SuperTour Men'!$E$6:$AB$189,15,FALSE),"")</f>
        <v/>
      </c>
      <c r="S93" s="94" t="e">
        <f>IF(R93,LOOKUP(R93,{1;2;3;4;5;6;7;8;9;10;11;12;13;14;15;16;17;18;19;20;21},{30;25;21;18;16;15;14;13;12;11;10;9;8;7;6;5;4;3;2;1;0}),0)</f>
        <v>#VALUE!</v>
      </c>
      <c r="T93" s="185" t="str">
        <f>IF($D93="yes",VLOOKUP($E93,'SuperTour Men'!$E$6:$AB$189,17,FALSE),"")</f>
        <v/>
      </c>
      <c r="U93" s="186" t="e">
        <f>IF(T93,LOOKUP(T93,{1;2;3;4;5;6;7;8;9;10;11;12;13;14;15;16;17;18;19;20;21},{45;35;26;18;16;15;14;13;12;11;10;9;8;7;6;5;4;3;2;1;0}),0)</f>
        <v>#VALUE!</v>
      </c>
      <c r="V93" s="70"/>
      <c r="W93" s="74">
        <f>IF(V93,LOOKUP(V93,{1;2;3;4;5;6;7;8;9;10;11;12;13;14;15;16;17;18;19;20;21},{45;35;26;18;16;15;14;13;12;11;10;9;8;7;6;5;4;3;2;1;0}),0)</f>
        <v>0</v>
      </c>
      <c r="X93" s="185" t="str">
        <f>IF($D93="yes",VLOOKUP($E93,'SuperTour Men'!$E$6:$AB$189,21,FALSE),"")</f>
        <v/>
      </c>
      <c r="Y93" s="186" t="e">
        <f>IF(X93,LOOKUP(X93,{1;2;3;4;5;6;7;8;9;10;11;12;13;14;15;16;17;18;19;20;21},{45;35;26;18;16;15;14;13;12;11;10;9;8;7;6;5;4;3;2;1;0}),0)</f>
        <v>#VALUE!</v>
      </c>
      <c r="Z93" s="70"/>
      <c r="AA93" s="74">
        <f>IF(Z93,LOOKUP(Z93,{1;2;3;4;5;6;7;8;9;10;11;12;13;14;15;16;17;18;19;20;21},{45;35;26;18;16;15;14;13;12;11;10;9;8;7;6;5;4;3;2;1;0}),0)</f>
        <v>0</v>
      </c>
      <c r="AB93" s="56"/>
      <c r="AC93" s="3"/>
      <c r="AD93" s="3"/>
    </row>
    <row r="94" spans="1:30" ht="16" customHeight="1" x14ac:dyDescent="0.2">
      <c r="A94" s="58">
        <v>3421848</v>
      </c>
      <c r="B94" s="75" t="s">
        <v>252</v>
      </c>
      <c r="C94" s="169" t="s">
        <v>253</v>
      </c>
      <c r="D94" s="60" t="s">
        <v>673</v>
      </c>
      <c r="E94" s="61" t="str">
        <f t="shared" si="6"/>
        <v>DidrikFJELD ELSET</v>
      </c>
      <c r="F94" s="62">
        <v>2017</v>
      </c>
      <c r="G94" s="66"/>
      <c r="H94" s="76" t="str">
        <f t="shared" si="7"/>
        <v/>
      </c>
      <c r="I94" s="167"/>
      <c r="J94" s="168"/>
      <c r="K94" s="17"/>
      <c r="L94" s="70"/>
      <c r="M94" s="67">
        <f>IF(L94,LOOKUP(L94,{1;2;3;4;5;6;7;8;9;10;11;12;13;14;15;16;17;18;19;20;21},{30;25;21;18;16;15;14;13;12;11;10;9;8;7;6;5;4;3;2;1;0}),0)</f>
        <v>0</v>
      </c>
      <c r="N94" s="75" t="str">
        <f>IF($D94="yes",VLOOKUP($E94,'SuperTour Men'!$E$6:$AB$189,11,FALSE),"")</f>
        <v/>
      </c>
      <c r="O94" s="94" t="e">
        <f>IF(N94,LOOKUP(N94,{1;2;3;4;5;6;7;8;9;10;11;12;13;14;15;16;17;18;19;20;21},{30;25;21;18;16;15;14;13;12;11;10;9;8;7;6;5;4;3;2;1;0}),0)</f>
        <v>#VALUE!</v>
      </c>
      <c r="P94" s="66"/>
      <c r="Q94" s="67">
        <f>IF(P94,LOOKUP(P94,{1;2;3;4;5;6;7;8;9;10;11;12;13;14;15;16;17;18;19;20;21},{30;25;21;18;16;15;14;13;12;11;10;9;8;7;6;5;4;3;2;1;0}),0)</f>
        <v>0</v>
      </c>
      <c r="R94" s="185" t="str">
        <f>IF($D94="yes",VLOOKUP($E94,'SuperTour Men'!$E$6:$AB$189,15,FALSE),"")</f>
        <v/>
      </c>
      <c r="S94" s="94" t="e">
        <f>IF(R94,LOOKUP(R94,{1;2;3;4;5;6;7;8;9;10;11;12;13;14;15;16;17;18;19;20;21},{30;25;21;18;16;15;14;13;12;11;10;9;8;7;6;5;4;3;2;1;0}),0)</f>
        <v>#VALUE!</v>
      </c>
      <c r="T94" s="185" t="str">
        <f>IF($D94="yes",VLOOKUP($E94,'SuperTour Men'!$E$6:$AB$189,17,FALSE),"")</f>
        <v/>
      </c>
      <c r="U94" s="186" t="e">
        <f>IF(T94,LOOKUP(T94,{1;2;3;4;5;6;7;8;9;10;11;12;13;14;15;16;17;18;19;20;21},{45;35;26;18;16;15;14;13;12;11;10;9;8;7;6;5;4;3;2;1;0}),0)</f>
        <v>#VALUE!</v>
      </c>
      <c r="V94" s="70"/>
      <c r="W94" s="74">
        <f>IF(V94,LOOKUP(V94,{1;2;3;4;5;6;7;8;9;10;11;12;13;14;15;16;17;18;19;20;21},{45;35;26;18;16;15;14;13;12;11;10;9;8;7;6;5;4;3;2;1;0}),0)</f>
        <v>0</v>
      </c>
      <c r="X94" s="185" t="str">
        <f>IF($D94="yes",VLOOKUP($E94,'SuperTour Men'!$E$6:$AB$189,21,FALSE),"")</f>
        <v/>
      </c>
      <c r="Y94" s="186" t="e">
        <f>IF(X94,LOOKUP(X94,{1;2;3;4;5;6;7;8;9;10;11;12;13;14;15;16;17;18;19;20;21},{45;35;26;18;16;15;14;13;12;11;10;9;8;7;6;5;4;3;2;1;0}),0)</f>
        <v>#VALUE!</v>
      </c>
      <c r="Z94" s="70"/>
      <c r="AA94" s="74">
        <f>IF(Z94,LOOKUP(Z94,{1;2;3;4;5;6;7;8;9;10;11;12;13;14;15;16;17;18;19;20;21},{45;35;26;18;16;15;14;13;12;11;10;9;8;7;6;5;4;3;2;1;0}),0)</f>
        <v>0</v>
      </c>
      <c r="AB94" s="56"/>
      <c r="AC94" s="3"/>
      <c r="AD94" s="3"/>
    </row>
    <row r="95" spans="1:30" ht="16" customHeight="1" x14ac:dyDescent="0.2">
      <c r="A95" s="58">
        <v>3501210</v>
      </c>
      <c r="B95" s="59" t="s">
        <v>151</v>
      </c>
      <c r="C95" s="166" t="s">
        <v>152</v>
      </c>
      <c r="D95" s="60" t="s">
        <v>673</v>
      </c>
      <c r="E95" s="61" t="str">
        <f t="shared" si="6"/>
        <v>ErikAXELSSON</v>
      </c>
      <c r="F95" s="62">
        <v>2017</v>
      </c>
      <c r="G95" s="66"/>
      <c r="H95" s="76" t="str">
        <f t="shared" si="7"/>
        <v/>
      </c>
      <c r="I95" s="167"/>
      <c r="J95" s="168"/>
      <c r="K95" s="17"/>
      <c r="L95" s="70"/>
      <c r="M95" s="67">
        <f>IF(L95,LOOKUP(L95,{1;2;3;4;5;6;7;8;9;10;11;12;13;14;15;16;17;18;19;20;21},{30;25;21;18;16;15;14;13;12;11;10;9;8;7;6;5;4;3;2;1;0}),0)</f>
        <v>0</v>
      </c>
      <c r="N95" s="75" t="str">
        <f>IF($D95="yes",VLOOKUP($E95,'SuperTour Men'!$E$6:$AB$189,11,FALSE),"")</f>
        <v/>
      </c>
      <c r="O95" s="94" t="e">
        <f>IF(N95,LOOKUP(N95,{1;2;3;4;5;6;7;8;9;10;11;12;13;14;15;16;17;18;19;20;21},{30;25;21;18;16;15;14;13;12;11;10;9;8;7;6;5;4;3;2;1;0}),0)</f>
        <v>#VALUE!</v>
      </c>
      <c r="P95" s="66"/>
      <c r="Q95" s="67">
        <f>IF(P95,LOOKUP(P95,{1;2;3;4;5;6;7;8;9;10;11;12;13;14;15;16;17;18;19;20;21},{30;25;21;18;16;15;14;13;12;11;10;9;8;7;6;5;4;3;2;1;0}),0)</f>
        <v>0</v>
      </c>
      <c r="R95" s="185" t="str">
        <f>IF($D95="yes",VLOOKUP($E95,'SuperTour Men'!$E$6:$AB$189,15,FALSE),"")</f>
        <v/>
      </c>
      <c r="S95" s="94" t="e">
        <f>IF(R95,LOOKUP(R95,{1;2;3;4;5;6;7;8;9;10;11;12;13;14;15;16;17;18;19;20;21},{30;25;21;18;16;15;14;13;12;11;10;9;8;7;6;5;4;3;2;1;0}),0)</f>
        <v>#VALUE!</v>
      </c>
      <c r="T95" s="185" t="str">
        <f>IF($D95="yes",VLOOKUP($E95,'SuperTour Men'!$E$6:$AB$189,17,FALSE),"")</f>
        <v/>
      </c>
      <c r="U95" s="186" t="e">
        <f>IF(T95,LOOKUP(T95,{1;2;3;4;5;6;7;8;9;10;11;12;13;14;15;16;17;18;19;20;21},{45;35;26;18;16;15;14;13;12;11;10;9;8;7;6;5;4;3;2;1;0}),0)</f>
        <v>#VALUE!</v>
      </c>
      <c r="V95" s="70"/>
      <c r="W95" s="74">
        <f>IF(V95,LOOKUP(V95,{1;2;3;4;5;6;7;8;9;10;11;12;13;14;15;16;17;18;19;20;21},{45;35;26;18;16;15;14;13;12;11;10;9;8;7;6;5;4;3;2;1;0}),0)</f>
        <v>0</v>
      </c>
      <c r="X95" s="185" t="str">
        <f>IF($D95="yes",VLOOKUP($E95,'SuperTour Men'!$E$6:$AB$189,21,FALSE),"")</f>
        <v/>
      </c>
      <c r="Y95" s="186" t="e">
        <f>IF(X95,LOOKUP(X95,{1;2;3;4;5;6;7;8;9;10;11;12;13;14;15;16;17;18;19;20;21},{45;35;26;18;16;15;14;13;12;11;10;9;8;7;6;5;4;3;2;1;0}),0)</f>
        <v>#VALUE!</v>
      </c>
      <c r="Z95" s="70"/>
      <c r="AA95" s="74">
        <f>IF(Z95,LOOKUP(Z95,{1;2;3;4;5;6;7;8;9;10;11;12;13;14;15;16;17;18;19;20;21},{45;35;26;18;16;15;14;13;12;11;10;9;8;7;6;5;4;3;2;1;0}),0)</f>
        <v>0</v>
      </c>
      <c r="AB95" s="56"/>
      <c r="AC95" s="3"/>
      <c r="AD95" s="3"/>
    </row>
    <row r="96" spans="1:30" ht="16" customHeight="1" x14ac:dyDescent="0.2">
      <c r="A96" s="58">
        <v>3100283</v>
      </c>
      <c r="B96" s="75" t="s">
        <v>81</v>
      </c>
      <c r="C96" s="169" t="s">
        <v>82</v>
      </c>
      <c r="D96" s="76" t="s">
        <v>673</v>
      </c>
      <c r="E96" s="61" t="str">
        <f t="shared" si="6"/>
        <v>EvanPALMER-CHARRETTE</v>
      </c>
      <c r="F96" s="62">
        <v>2017</v>
      </c>
      <c r="G96" s="66"/>
      <c r="H96" s="76" t="str">
        <f t="shared" si="7"/>
        <v/>
      </c>
      <c r="I96" s="167"/>
      <c r="J96" s="168"/>
      <c r="K96" s="17"/>
      <c r="L96" s="70"/>
      <c r="M96" s="67">
        <f>IF(L96,LOOKUP(L96,{1;2;3;4;5;6;7;8;9;10;11;12;13;14;15;16;17;18;19;20;21},{30;25;21;18;16;15;14;13;12;11;10;9;8;7;6;5;4;3;2;1;0}),0)</f>
        <v>0</v>
      </c>
      <c r="N96" s="75" t="str">
        <f>IF($D96="yes",VLOOKUP($E96,'SuperTour Men'!$E$6:$AB$189,11,FALSE),"")</f>
        <v/>
      </c>
      <c r="O96" s="94" t="e">
        <f>IF(N96,LOOKUP(N96,{1;2;3;4;5;6;7;8;9;10;11;12;13;14;15;16;17;18;19;20;21},{30;25;21;18;16;15;14;13;12;11;10;9;8;7;6;5;4;3;2;1;0}),0)</f>
        <v>#VALUE!</v>
      </c>
      <c r="P96" s="66"/>
      <c r="Q96" s="67">
        <f>IF(P96,LOOKUP(P96,{1;2;3;4;5;6;7;8;9;10;11;12;13;14;15;16;17;18;19;20;21},{30;25;21;18;16;15;14;13;12;11;10;9;8;7;6;5;4;3;2;1;0}),0)</f>
        <v>0</v>
      </c>
      <c r="R96" s="185" t="str">
        <f>IF($D96="yes",VLOOKUP($E96,'SuperTour Men'!$E$6:$AB$189,15,FALSE),"")</f>
        <v/>
      </c>
      <c r="S96" s="94" t="e">
        <f>IF(R96,LOOKUP(R96,{1;2;3;4;5;6;7;8;9;10;11;12;13;14;15;16;17;18;19;20;21},{30;25;21;18;16;15;14;13;12;11;10;9;8;7;6;5;4;3;2;1;0}),0)</f>
        <v>#VALUE!</v>
      </c>
      <c r="T96" s="185" t="str">
        <f>IF($D96="yes",VLOOKUP($E96,'SuperTour Men'!$E$6:$AB$189,17,FALSE),"")</f>
        <v/>
      </c>
      <c r="U96" s="186" t="e">
        <f>IF(T96,LOOKUP(T96,{1;2;3;4;5;6;7;8;9;10;11;12;13;14;15;16;17;18;19;20;21},{45;35;26;18;16;15;14;13;12;11;10;9;8;7;6;5;4;3;2;1;0}),0)</f>
        <v>#VALUE!</v>
      </c>
      <c r="V96" s="70"/>
      <c r="W96" s="74">
        <f>IF(V96,LOOKUP(V96,{1;2;3;4;5;6;7;8;9;10;11;12;13;14;15;16;17;18;19;20;21},{45;35;26;18;16;15;14;13;12;11;10;9;8;7;6;5;4;3;2;1;0}),0)</f>
        <v>0</v>
      </c>
      <c r="X96" s="185" t="str">
        <f>IF($D96="yes",VLOOKUP($E96,'SuperTour Men'!$E$6:$AB$189,21,FALSE),"")</f>
        <v/>
      </c>
      <c r="Y96" s="186" t="e">
        <f>IF(X96,LOOKUP(X96,{1;2;3;4;5;6;7;8;9;10;11;12;13;14;15;16;17;18;19;20;21},{45;35;26;18;16;15;14;13;12;11;10;9;8;7;6;5;4;3;2;1;0}),0)</f>
        <v>#VALUE!</v>
      </c>
      <c r="Z96" s="70"/>
      <c r="AA96" s="74">
        <f>IF(Z96,LOOKUP(Z96,{1;2;3;4;5;6;7;8;9;10;11;12;13;14;15;16;17;18;19;20;21},{45;35;26;18;16;15;14;13;12;11;10;9;8;7;6;5;4;3;2;1;0}),0)</f>
        <v>0</v>
      </c>
      <c r="AB96" s="56"/>
      <c r="AC96" s="3"/>
      <c r="AD96" s="3"/>
    </row>
    <row r="97" spans="1:30" ht="16" customHeight="1" x14ac:dyDescent="0.2">
      <c r="A97" s="58">
        <v>3150596</v>
      </c>
      <c r="B97" s="75" t="s">
        <v>323</v>
      </c>
      <c r="C97" s="169" t="s">
        <v>324</v>
      </c>
      <c r="D97" s="76" t="s">
        <v>673</v>
      </c>
      <c r="E97" s="61" t="str">
        <f t="shared" si="6"/>
        <v>FabianSTOCEK</v>
      </c>
      <c r="F97" s="62">
        <v>2017</v>
      </c>
      <c r="G97" s="66"/>
      <c r="H97" s="76" t="str">
        <f t="shared" si="7"/>
        <v/>
      </c>
      <c r="I97" s="167"/>
      <c r="J97" s="168"/>
      <c r="K97" s="17"/>
      <c r="L97" s="70"/>
      <c r="M97" s="67">
        <f>IF(L97,LOOKUP(L97,{1;2;3;4;5;6;7;8;9;10;11;12;13;14;15;16;17;18;19;20;21},{30;25;21;18;16;15;14;13;12;11;10;9;8;7;6;5;4;3;2;1;0}),0)</f>
        <v>0</v>
      </c>
      <c r="N97" s="75" t="str">
        <f>IF($D97="yes",VLOOKUP($E97,'SuperTour Men'!$E$6:$AB$189,11,FALSE),"")</f>
        <v/>
      </c>
      <c r="O97" s="94" t="e">
        <f>IF(N97,LOOKUP(N97,{1;2;3;4;5;6;7;8;9;10;11;12;13;14;15;16;17;18;19;20;21},{30;25;21;18;16;15;14;13;12;11;10;9;8;7;6;5;4;3;2;1;0}),0)</f>
        <v>#VALUE!</v>
      </c>
      <c r="P97" s="66"/>
      <c r="Q97" s="67">
        <f>IF(P97,LOOKUP(P97,{1;2;3;4;5;6;7;8;9;10;11;12;13;14;15;16;17;18;19;20;21},{30;25;21;18;16;15;14;13;12;11;10;9;8;7;6;5;4;3;2;1;0}),0)</f>
        <v>0</v>
      </c>
      <c r="R97" s="185" t="str">
        <f>IF($D97="yes",VLOOKUP($E97,'SuperTour Men'!$E$6:$AB$189,15,FALSE),"")</f>
        <v/>
      </c>
      <c r="S97" s="94" t="e">
        <f>IF(R97,LOOKUP(R97,{1;2;3;4;5;6;7;8;9;10;11;12;13;14;15;16;17;18;19;20;21},{30;25;21;18;16;15;14;13;12;11;10;9;8;7;6;5;4;3;2;1;0}),0)</f>
        <v>#VALUE!</v>
      </c>
      <c r="T97" s="185" t="str">
        <f>IF($D97="yes",VLOOKUP($E97,'SuperTour Men'!$E$6:$AB$189,17,FALSE),"")</f>
        <v/>
      </c>
      <c r="U97" s="186" t="e">
        <f>IF(T97,LOOKUP(T97,{1;2;3;4;5;6;7;8;9;10;11;12;13;14;15;16;17;18;19;20;21},{45;35;26;18;16;15;14;13;12;11;10;9;8;7;6;5;4;3;2;1;0}),0)</f>
        <v>#VALUE!</v>
      </c>
      <c r="V97" s="70"/>
      <c r="W97" s="74">
        <f>IF(V97,LOOKUP(V97,{1;2;3;4;5;6;7;8;9;10;11;12;13;14;15;16;17;18;19;20;21},{45;35;26;18;16;15;14;13;12;11;10;9;8;7;6;5;4;3;2;1;0}),0)</f>
        <v>0</v>
      </c>
      <c r="X97" s="185" t="str">
        <f>IF($D97="yes",VLOOKUP($E97,'SuperTour Men'!$E$6:$AB$189,21,FALSE),"")</f>
        <v/>
      </c>
      <c r="Y97" s="186" t="e">
        <f>IF(X97,LOOKUP(X97,{1;2;3;4;5;6;7;8;9;10;11;12;13;14;15;16;17;18;19;20;21},{45;35;26;18;16;15;14;13;12;11;10;9;8;7;6;5;4;3;2;1;0}),0)</f>
        <v>#VALUE!</v>
      </c>
      <c r="Z97" s="70"/>
      <c r="AA97" s="74">
        <f>IF(Z97,LOOKUP(Z97,{1;2;3;4;5;6;7;8;9;10;11;12;13;14;15;16;17;18;19;20;21},{45;35;26;18;16;15;14;13;12;11;10;9;8;7;6;5;4;3;2;1;0}),0)</f>
        <v>0</v>
      </c>
      <c r="AB97" s="56"/>
      <c r="AC97" s="3"/>
      <c r="AD97" s="3"/>
    </row>
    <row r="98" spans="1:30" ht="16" customHeight="1" x14ac:dyDescent="0.2">
      <c r="A98" s="58">
        <v>3421411</v>
      </c>
      <c r="B98" s="75" t="s">
        <v>321</v>
      </c>
      <c r="C98" s="169" t="s">
        <v>322</v>
      </c>
      <c r="D98" s="76" t="s">
        <v>673</v>
      </c>
      <c r="E98" s="61" t="str">
        <f t="shared" si="6"/>
        <v>FredrikSCHWENCKE</v>
      </c>
      <c r="F98" s="62">
        <v>2017</v>
      </c>
      <c r="G98" s="66"/>
      <c r="H98" s="76" t="str">
        <f t="shared" si="7"/>
        <v/>
      </c>
      <c r="I98" s="167"/>
      <c r="J98" s="168"/>
      <c r="K98" s="17"/>
      <c r="L98" s="70"/>
      <c r="M98" s="67">
        <f>IF(L98,LOOKUP(L98,{1;2;3;4;5;6;7;8;9;10;11;12;13;14;15;16;17;18;19;20;21},{30;25;21;18;16;15;14;13;12;11;10;9;8;7;6;5;4;3;2;1;0}),0)</f>
        <v>0</v>
      </c>
      <c r="N98" s="75" t="str">
        <f>IF($D98="yes",VLOOKUP($E98,'SuperTour Men'!$E$6:$AB$189,11,FALSE),"")</f>
        <v/>
      </c>
      <c r="O98" s="94" t="e">
        <f>IF(N98,LOOKUP(N98,{1;2;3;4;5;6;7;8;9;10;11;12;13;14;15;16;17;18;19;20;21},{30;25;21;18;16;15;14;13;12;11;10;9;8;7;6;5;4;3;2;1;0}),0)</f>
        <v>#VALUE!</v>
      </c>
      <c r="P98" s="66"/>
      <c r="Q98" s="67">
        <f>IF(P98,LOOKUP(P98,{1;2;3;4;5;6;7;8;9;10;11;12;13;14;15;16;17;18;19;20;21},{30;25;21;18;16;15;14;13;12;11;10;9;8;7;6;5;4;3;2;1;0}),0)</f>
        <v>0</v>
      </c>
      <c r="R98" s="185" t="str">
        <f>IF($D98="yes",VLOOKUP($E98,'SuperTour Men'!$E$6:$AB$189,15,FALSE),"")</f>
        <v/>
      </c>
      <c r="S98" s="94" t="e">
        <f>IF(R98,LOOKUP(R98,{1;2;3;4;5;6;7;8;9;10;11;12;13;14;15;16;17;18;19;20;21},{30;25;21;18;16;15;14;13;12;11;10;9;8;7;6;5;4;3;2;1;0}),0)</f>
        <v>#VALUE!</v>
      </c>
      <c r="T98" s="185" t="str">
        <f>IF($D98="yes",VLOOKUP($E98,'SuperTour Men'!$E$6:$AB$189,17,FALSE),"")</f>
        <v/>
      </c>
      <c r="U98" s="186" t="e">
        <f>IF(T98,LOOKUP(T98,{1;2;3;4;5;6;7;8;9;10;11;12;13;14;15;16;17;18;19;20;21},{45;35;26;18;16;15;14;13;12;11;10;9;8;7;6;5;4;3;2;1;0}),0)</f>
        <v>#VALUE!</v>
      </c>
      <c r="V98" s="70"/>
      <c r="W98" s="74">
        <f>IF(V98,LOOKUP(V98,{1;2;3;4;5;6;7;8;9;10;11;12;13;14;15;16;17;18;19;20;21},{45;35;26;18;16;15;14;13;12;11;10;9;8;7;6;5;4;3;2;1;0}),0)</f>
        <v>0</v>
      </c>
      <c r="X98" s="185" t="str">
        <f>IF($D98="yes",VLOOKUP($E98,'SuperTour Men'!$E$6:$AB$189,21,FALSE),"")</f>
        <v/>
      </c>
      <c r="Y98" s="186" t="e">
        <f>IF(X98,LOOKUP(X98,{1;2;3;4;5;6;7;8;9;10;11;12;13;14;15;16;17;18;19;20;21},{45;35;26;18;16;15;14;13;12;11;10;9;8;7;6;5;4;3;2;1;0}),0)</f>
        <v>#VALUE!</v>
      </c>
      <c r="Z98" s="70"/>
      <c r="AA98" s="74">
        <f>IF(Z98,LOOKUP(Z98,{1;2;3;4;5;6;7;8;9;10;11;12;13;14;15;16;17;18;19;20;21},{45;35;26;18;16;15;14;13;12;11;10;9;8;7;6;5;4;3;2;1;0}),0)</f>
        <v>0</v>
      </c>
      <c r="AB98" s="56"/>
      <c r="AC98" s="3"/>
      <c r="AD98" s="3"/>
    </row>
    <row r="99" spans="1:30" ht="16" customHeight="1" x14ac:dyDescent="0.2">
      <c r="A99" s="58">
        <v>3510413</v>
      </c>
      <c r="B99" s="75" t="s">
        <v>217</v>
      </c>
      <c r="C99" s="169" t="s">
        <v>218</v>
      </c>
      <c r="D99" s="76" t="s">
        <v>673</v>
      </c>
      <c r="E99" s="61" t="str">
        <f t="shared" si="6"/>
        <v>GaspardCUENOT</v>
      </c>
      <c r="F99" s="62">
        <v>2017</v>
      </c>
      <c r="G99" s="66"/>
      <c r="H99" s="76" t="str">
        <f t="shared" si="7"/>
        <v/>
      </c>
      <c r="I99" s="167"/>
      <c r="J99" s="168"/>
      <c r="K99" s="17"/>
      <c r="L99" s="70"/>
      <c r="M99" s="67">
        <f>IF(L99,LOOKUP(L99,{1;2;3;4;5;6;7;8;9;10;11;12;13;14;15;16;17;18;19;20;21},{30;25;21;18;16;15;14;13;12;11;10;9;8;7;6;5;4;3;2;1;0}),0)</f>
        <v>0</v>
      </c>
      <c r="N99" s="75" t="str">
        <f>IF($D99="yes",VLOOKUP($E99,'SuperTour Men'!$E$6:$AB$189,11,FALSE),"")</f>
        <v/>
      </c>
      <c r="O99" s="94" t="e">
        <f>IF(N99,LOOKUP(N99,{1;2;3;4;5;6;7;8;9;10;11;12;13;14;15;16;17;18;19;20;21},{30;25;21;18;16;15;14;13;12;11;10;9;8;7;6;5;4;3;2;1;0}),0)</f>
        <v>#VALUE!</v>
      </c>
      <c r="P99" s="66"/>
      <c r="Q99" s="67">
        <f>IF(P99,LOOKUP(P99,{1;2;3;4;5;6;7;8;9;10;11;12;13;14;15;16;17;18;19;20;21},{30;25;21;18;16;15;14;13;12;11;10;9;8;7;6;5;4;3;2;1;0}),0)</f>
        <v>0</v>
      </c>
      <c r="R99" s="185" t="str">
        <f>IF($D99="yes",VLOOKUP($E99,'SuperTour Men'!$E$6:$AB$189,15,FALSE),"")</f>
        <v/>
      </c>
      <c r="S99" s="94" t="e">
        <f>IF(R99,LOOKUP(R99,{1;2;3;4;5;6;7;8;9;10;11;12;13;14;15;16;17;18;19;20;21},{30;25;21;18;16;15;14;13;12;11;10;9;8;7;6;5;4;3;2;1;0}),0)</f>
        <v>#VALUE!</v>
      </c>
      <c r="T99" s="185" t="str">
        <f>IF($D99="yes",VLOOKUP($E99,'SuperTour Men'!$E$6:$AB$189,17,FALSE),"")</f>
        <v/>
      </c>
      <c r="U99" s="186" t="e">
        <f>IF(T99,LOOKUP(T99,{1;2;3;4;5;6;7;8;9;10;11;12;13;14;15;16;17;18;19;20;21},{45;35;26;18;16;15;14;13;12;11;10;9;8;7;6;5;4;3;2;1;0}),0)</f>
        <v>#VALUE!</v>
      </c>
      <c r="V99" s="70"/>
      <c r="W99" s="74">
        <f>IF(V99,LOOKUP(V99,{1;2;3;4;5;6;7;8;9;10;11;12;13;14;15;16;17;18;19;20;21},{45;35;26;18;16;15;14;13;12;11;10;9;8;7;6;5;4;3;2;1;0}),0)</f>
        <v>0</v>
      </c>
      <c r="X99" s="185" t="str">
        <f>IF($D99="yes",VLOOKUP($E99,'SuperTour Men'!$E$6:$AB$189,21,FALSE),"")</f>
        <v/>
      </c>
      <c r="Y99" s="186" t="e">
        <f>IF(X99,LOOKUP(X99,{1;2;3;4;5;6;7;8;9;10;11;12;13;14;15;16;17;18;19;20;21},{45;35;26;18;16;15;14;13;12;11;10;9;8;7;6;5;4;3;2;1;0}),0)</f>
        <v>#VALUE!</v>
      </c>
      <c r="Z99" s="70"/>
      <c r="AA99" s="74">
        <f>IF(Z99,LOOKUP(Z99,{1;2;3;4;5;6;7;8;9;10;11;12;13;14;15;16;17;18;19;20;21},{45;35;26;18;16;15;14;13;12;11;10;9;8;7;6;5;4;3;2;1;0}),0)</f>
        <v>0</v>
      </c>
      <c r="AB99" s="56"/>
      <c r="AC99" s="3"/>
      <c r="AD99" s="3"/>
    </row>
    <row r="100" spans="1:30" ht="16" customHeight="1" x14ac:dyDescent="0.2">
      <c r="A100" s="58">
        <v>3421406</v>
      </c>
      <c r="B100" s="75" t="s">
        <v>145</v>
      </c>
      <c r="C100" s="169" t="s">
        <v>146</v>
      </c>
      <c r="D100" s="76" t="s">
        <v>673</v>
      </c>
      <c r="E100" s="61" t="str">
        <f t="shared" si="6"/>
        <v>HaakonHJELSTUEN</v>
      </c>
      <c r="F100" s="62">
        <v>2017</v>
      </c>
      <c r="G100" s="66"/>
      <c r="H100" s="76" t="str">
        <f t="shared" si="7"/>
        <v/>
      </c>
      <c r="I100" s="167"/>
      <c r="J100" s="168"/>
      <c r="K100" s="17"/>
      <c r="L100" s="70"/>
      <c r="M100" s="67">
        <f>IF(L100,LOOKUP(L100,{1;2;3;4;5;6;7;8;9;10;11;12;13;14;15;16;17;18;19;20;21},{30;25;21;18;16;15;14;13;12;11;10;9;8;7;6;5;4;3;2;1;0}),0)</f>
        <v>0</v>
      </c>
      <c r="N100" s="75" t="str">
        <f>IF($D100="yes",VLOOKUP($E100,'SuperTour Men'!$E$6:$AB$189,11,FALSE),"")</f>
        <v/>
      </c>
      <c r="O100" s="94" t="e">
        <f>IF(N100,LOOKUP(N100,{1;2;3;4;5;6;7;8;9;10;11;12;13;14;15;16;17;18;19;20;21},{30;25;21;18;16;15;14;13;12;11;10;9;8;7;6;5;4;3;2;1;0}),0)</f>
        <v>#VALUE!</v>
      </c>
      <c r="P100" s="66"/>
      <c r="Q100" s="67">
        <f>IF(P100,LOOKUP(P100,{1;2;3;4;5;6;7;8;9;10;11;12;13;14;15;16;17;18;19;20;21},{30;25;21;18;16;15;14;13;12;11;10;9;8;7;6;5;4;3;2;1;0}),0)</f>
        <v>0</v>
      </c>
      <c r="R100" s="185" t="str">
        <f>IF($D100="yes",VLOOKUP($E100,'SuperTour Men'!$E$6:$AB$189,15,FALSE),"")</f>
        <v/>
      </c>
      <c r="S100" s="94" t="e">
        <f>IF(R100,LOOKUP(R100,{1;2;3;4;5;6;7;8;9;10;11;12;13;14;15;16;17;18;19;20;21},{30;25;21;18;16;15;14;13;12;11;10;9;8;7;6;5;4;3;2;1;0}),0)</f>
        <v>#VALUE!</v>
      </c>
      <c r="T100" s="185" t="str">
        <f>IF($D100="yes",VLOOKUP($E100,'SuperTour Men'!$E$6:$AB$189,17,FALSE),"")</f>
        <v/>
      </c>
      <c r="U100" s="186" t="e">
        <f>IF(T100,LOOKUP(T100,{1;2;3;4;5;6;7;8;9;10;11;12;13;14;15;16;17;18;19;20;21},{45;35;26;18;16;15;14;13;12;11;10;9;8;7;6;5;4;3;2;1;0}),0)</f>
        <v>#VALUE!</v>
      </c>
      <c r="V100" s="70"/>
      <c r="W100" s="74">
        <f>IF(V100,LOOKUP(V100,{1;2;3;4;5;6;7;8;9;10;11;12;13;14;15;16;17;18;19;20;21},{45;35;26;18;16;15;14;13;12;11;10;9;8;7;6;5;4;3;2;1;0}),0)</f>
        <v>0</v>
      </c>
      <c r="X100" s="185" t="str">
        <f>IF($D100="yes",VLOOKUP($E100,'SuperTour Men'!$E$6:$AB$189,21,FALSE),"")</f>
        <v/>
      </c>
      <c r="Y100" s="186" t="e">
        <f>IF(X100,LOOKUP(X100,{1;2;3;4;5;6;7;8;9;10;11;12;13;14;15;16;17;18;19;20;21},{45;35;26;18;16;15;14;13;12;11;10;9;8;7;6;5;4;3;2;1;0}),0)</f>
        <v>#VALUE!</v>
      </c>
      <c r="Z100" s="70"/>
      <c r="AA100" s="74">
        <f>IF(Z100,LOOKUP(Z100,{1;2;3;4;5;6;7;8;9;10;11;12;13;14;15;16;17;18;19;20;21},{45;35;26;18;16;15;14;13;12;11;10;9;8;7;6;5;4;3;2;1;0}),0)</f>
        <v>0</v>
      </c>
      <c r="AB100" s="56"/>
      <c r="AC100" s="3"/>
      <c r="AD100" s="3"/>
    </row>
    <row r="101" spans="1:30" ht="16" customHeight="1" x14ac:dyDescent="0.2">
      <c r="A101" s="77">
        <v>3421406</v>
      </c>
      <c r="B101" s="75" t="s">
        <v>674</v>
      </c>
      <c r="C101" s="169" t="s">
        <v>146</v>
      </c>
      <c r="D101" s="76" t="s">
        <v>673</v>
      </c>
      <c r="E101" s="61" t="str">
        <f t="shared" si="6"/>
        <v>HakonHJELSTUEN</v>
      </c>
      <c r="F101" s="62">
        <v>2017</v>
      </c>
      <c r="G101" s="66"/>
      <c r="H101" s="76" t="str">
        <f t="shared" si="7"/>
        <v/>
      </c>
      <c r="I101" s="167"/>
      <c r="J101" s="168"/>
      <c r="K101" s="17"/>
      <c r="L101" s="70"/>
      <c r="M101" s="67">
        <f>IF(L101,LOOKUP(L101,{1;2;3;4;5;6;7;8;9;10;11;12;13;14;15;16;17;18;19;20;21},{30;25;21;18;16;15;14;13;12;11;10;9;8;7;6;5;4;3;2;1;0}),0)</f>
        <v>0</v>
      </c>
      <c r="N101" s="75" t="str">
        <f>IF($D101="yes",VLOOKUP($E101,'SuperTour Men'!$E$6:$AB$189,11,FALSE),"")</f>
        <v/>
      </c>
      <c r="O101" s="94" t="e">
        <f>IF(N101,LOOKUP(N101,{1;2;3;4;5;6;7;8;9;10;11;12;13;14;15;16;17;18;19;20;21},{30;25;21;18;16;15;14;13;12;11;10;9;8;7;6;5;4;3;2;1;0}),0)</f>
        <v>#VALUE!</v>
      </c>
      <c r="P101" s="66"/>
      <c r="Q101" s="67">
        <f>IF(P101,LOOKUP(P101,{1;2;3;4;5;6;7;8;9;10;11;12;13;14;15;16;17;18;19;20;21},{30;25;21;18;16;15;14;13;12;11;10;9;8;7;6;5;4;3;2;1;0}),0)</f>
        <v>0</v>
      </c>
      <c r="R101" s="185" t="str">
        <f>IF($D101="yes",VLOOKUP($E101,'SuperTour Men'!$E$6:$AB$189,15,FALSE),"")</f>
        <v/>
      </c>
      <c r="S101" s="94" t="e">
        <f>IF(R101,LOOKUP(R101,{1;2;3;4;5;6;7;8;9;10;11;12;13;14;15;16;17;18;19;20;21},{30;25;21;18;16;15;14;13;12;11;10;9;8;7;6;5;4;3;2;1;0}),0)</f>
        <v>#VALUE!</v>
      </c>
      <c r="T101" s="185" t="str">
        <f>IF($D101="yes",VLOOKUP($E101,'SuperTour Men'!$E$6:$AB$189,17,FALSE),"")</f>
        <v/>
      </c>
      <c r="U101" s="186" t="e">
        <f>IF(T101,LOOKUP(T101,{1;2;3;4;5;6;7;8;9;10;11;12;13;14;15;16;17;18;19;20;21},{45;35;26;18;16;15;14;13;12;11;10;9;8;7;6;5;4;3;2;1;0}),0)</f>
        <v>#VALUE!</v>
      </c>
      <c r="V101" s="70"/>
      <c r="W101" s="74">
        <f>IF(V101,LOOKUP(V101,{1;2;3;4;5;6;7;8;9;10;11;12;13;14;15;16;17;18;19;20;21},{45;35;26;18;16;15;14;13;12;11;10;9;8;7;6;5;4;3;2;1;0}),0)</f>
        <v>0</v>
      </c>
      <c r="X101" s="185" t="str">
        <f>IF($D101="yes",VLOOKUP($E101,'SuperTour Men'!$E$6:$AB$189,21,FALSE),"")</f>
        <v/>
      </c>
      <c r="Y101" s="186" t="e">
        <f>IF(X101,LOOKUP(X101,{1;2;3;4;5;6;7;8;9;10;11;12;13;14;15;16;17;18;19;20;21},{45;35;26;18;16;15;14;13;12;11;10;9;8;7;6;5;4;3;2;1;0}),0)</f>
        <v>#VALUE!</v>
      </c>
      <c r="Z101" s="70"/>
      <c r="AA101" s="74">
        <f>IF(Z101,LOOKUP(Z101,{1;2;3;4;5;6;7;8;9;10;11;12;13;14;15;16;17;18;19;20;21},{45;35;26;18;16;15;14;13;12;11;10;9;8;7;6;5;4;3;2;1;0}),0)</f>
        <v>0</v>
      </c>
      <c r="AB101" s="56"/>
      <c r="AC101" s="3"/>
      <c r="AD101" s="3"/>
    </row>
    <row r="102" spans="1:30" ht="16" customHeight="1" x14ac:dyDescent="0.2">
      <c r="A102" s="78">
        <v>3501189</v>
      </c>
      <c r="B102" s="75" t="s">
        <v>675</v>
      </c>
      <c r="C102" s="169" t="s">
        <v>676</v>
      </c>
      <c r="D102" s="76" t="s">
        <v>673</v>
      </c>
      <c r="E102" s="61" t="str">
        <f t="shared" si="6"/>
        <v>JacobENGSTROEM</v>
      </c>
      <c r="F102" s="62">
        <v>2017</v>
      </c>
      <c r="G102" s="66"/>
      <c r="H102" s="76" t="str">
        <f t="shared" si="7"/>
        <v/>
      </c>
      <c r="I102" s="167"/>
      <c r="J102" s="168"/>
      <c r="K102" s="17"/>
      <c r="L102" s="70"/>
      <c r="M102" s="67">
        <f>IF(L102,LOOKUP(L102,{1;2;3;4;5;6;7;8;9;10;11;12;13;14;15;16;17;18;19;20;21},{30;25;21;18;16;15;14;13;12;11;10;9;8;7;6;5;4;3;2;1;0}),0)</f>
        <v>0</v>
      </c>
      <c r="N102" s="75" t="str">
        <f>IF($D102="yes",VLOOKUP($E102,'SuperTour Men'!$E$6:$AB$189,11,FALSE),"")</f>
        <v/>
      </c>
      <c r="O102" s="94" t="e">
        <f>IF(N102,LOOKUP(N102,{1;2;3;4;5;6;7;8;9;10;11;12;13;14;15;16;17;18;19;20;21},{30;25;21;18;16;15;14;13;12;11;10;9;8;7;6;5;4;3;2;1;0}),0)</f>
        <v>#VALUE!</v>
      </c>
      <c r="P102" s="66"/>
      <c r="Q102" s="67">
        <f>IF(P102,LOOKUP(P102,{1;2;3;4;5;6;7;8;9;10;11;12;13;14;15;16;17;18;19;20;21},{30;25;21;18;16;15;14;13;12;11;10;9;8;7;6;5;4;3;2;1;0}),0)</f>
        <v>0</v>
      </c>
      <c r="R102" s="185" t="str">
        <f>IF($D102="yes",VLOOKUP($E102,'SuperTour Men'!$E$6:$AB$189,15,FALSE),"")</f>
        <v/>
      </c>
      <c r="S102" s="94" t="e">
        <f>IF(R102,LOOKUP(R102,{1;2;3;4;5;6;7;8;9;10;11;12;13;14;15;16;17;18;19;20;21},{30;25;21;18;16;15;14;13;12;11;10;9;8;7;6;5;4;3;2;1;0}),0)</f>
        <v>#VALUE!</v>
      </c>
      <c r="T102" s="185" t="str">
        <f>IF($D102="yes",VLOOKUP($E102,'SuperTour Men'!$E$6:$AB$189,17,FALSE),"")</f>
        <v/>
      </c>
      <c r="U102" s="186" t="e">
        <f>IF(T102,LOOKUP(T102,{1;2;3;4;5;6;7;8;9;10;11;12;13;14;15;16;17;18;19;20;21},{45;35;26;18;16;15;14;13;12;11;10;9;8;7;6;5;4;3;2;1;0}),0)</f>
        <v>#VALUE!</v>
      </c>
      <c r="V102" s="70"/>
      <c r="W102" s="74">
        <f>IF(V102,LOOKUP(V102,{1;2;3;4;5;6;7;8;9;10;11;12;13;14;15;16;17;18;19;20;21},{45;35;26;18;16;15;14;13;12;11;10;9;8;7;6;5;4;3;2;1;0}),0)</f>
        <v>0</v>
      </c>
      <c r="X102" s="185" t="str">
        <f>IF($D102="yes",VLOOKUP($E102,'SuperTour Men'!$E$6:$AB$189,21,FALSE),"")</f>
        <v/>
      </c>
      <c r="Y102" s="186" t="e">
        <f>IF(X102,LOOKUP(X102,{1;2;3;4;5;6;7;8;9;10;11;12;13;14;15;16;17;18;19;20;21},{45;35;26;18;16;15;14;13;12;11;10;9;8;7;6;5;4;3;2;1;0}),0)</f>
        <v>#VALUE!</v>
      </c>
      <c r="Z102" s="70"/>
      <c r="AA102" s="74">
        <f>IF(Z102,LOOKUP(Z102,{1;2;3;4;5;6;7;8;9;10;11;12;13;14;15;16;17;18;19;20;21},{45;35;26;18;16;15;14;13;12;11;10;9;8;7;6;5;4;3;2;1;0}),0)</f>
        <v>0</v>
      </c>
      <c r="AB102" s="56"/>
      <c r="AC102" s="3"/>
      <c r="AD102" s="3"/>
    </row>
    <row r="103" spans="1:30" ht="16" customHeight="1" x14ac:dyDescent="0.2">
      <c r="A103" s="79">
        <v>3421379</v>
      </c>
      <c r="B103" s="75" t="s">
        <v>261</v>
      </c>
      <c r="C103" s="169" t="s">
        <v>262</v>
      </c>
      <c r="D103" s="76" t="s">
        <v>673</v>
      </c>
      <c r="E103" s="61" t="str">
        <f t="shared" si="6"/>
        <v>JoergenGRAV</v>
      </c>
      <c r="F103" s="62">
        <v>2017</v>
      </c>
      <c r="G103" s="66"/>
      <c r="H103" s="76" t="str">
        <f t="shared" si="7"/>
        <v/>
      </c>
      <c r="I103" s="167"/>
      <c r="J103" s="168"/>
      <c r="K103" s="17"/>
      <c r="L103" s="70"/>
      <c r="M103" s="67">
        <f>IF(L103,LOOKUP(L103,{1;2;3;4;5;6;7;8;9;10;11;12;13;14;15;16;17;18;19;20;21},{30;25;21;18;16;15;14;13;12;11;10;9;8;7;6;5;4;3;2;1;0}),0)</f>
        <v>0</v>
      </c>
      <c r="N103" s="75" t="str">
        <f>IF($D103="yes",VLOOKUP($E103,'SuperTour Men'!$E$6:$AB$189,11,FALSE),"")</f>
        <v/>
      </c>
      <c r="O103" s="94" t="e">
        <f>IF(N103,LOOKUP(N103,{1;2;3;4;5;6;7;8;9;10;11;12;13;14;15;16;17;18;19;20;21},{30;25;21;18;16;15;14;13;12;11;10;9;8;7;6;5;4;3;2;1;0}),0)</f>
        <v>#VALUE!</v>
      </c>
      <c r="P103" s="66"/>
      <c r="Q103" s="67">
        <f>IF(P103,LOOKUP(P103,{1;2;3;4;5;6;7;8;9;10;11;12;13;14;15;16;17;18;19;20;21},{30;25;21;18;16;15;14;13;12;11;10;9;8;7;6;5;4;3;2;1;0}),0)</f>
        <v>0</v>
      </c>
      <c r="R103" s="185" t="str">
        <f>IF($D103="yes",VLOOKUP($E103,'SuperTour Men'!$E$6:$AB$189,15,FALSE),"")</f>
        <v/>
      </c>
      <c r="S103" s="94" t="e">
        <f>IF(R103,LOOKUP(R103,{1;2;3;4;5;6;7;8;9;10;11;12;13;14;15;16;17;18;19;20;21},{30;25;21;18;16;15;14;13;12;11;10;9;8;7;6;5;4;3;2;1;0}),0)</f>
        <v>#VALUE!</v>
      </c>
      <c r="T103" s="185" t="str">
        <f>IF($D103="yes",VLOOKUP($E103,'SuperTour Men'!$E$6:$AB$189,17,FALSE),"")</f>
        <v/>
      </c>
      <c r="U103" s="186" t="e">
        <f>IF(T103,LOOKUP(T103,{1;2;3;4;5;6;7;8;9;10;11;12;13;14;15;16;17;18;19;20;21},{45;35;26;18;16;15;14;13;12;11;10;9;8;7;6;5;4;3;2;1;0}),0)</f>
        <v>#VALUE!</v>
      </c>
      <c r="V103" s="70"/>
      <c r="W103" s="74">
        <f>IF(V103,LOOKUP(V103,{1;2;3;4;5;6;7;8;9;10;11;12;13;14;15;16;17;18;19;20;21},{45;35;26;18;16;15;14;13;12;11;10;9;8;7;6;5;4;3;2;1;0}),0)</f>
        <v>0</v>
      </c>
      <c r="X103" s="185" t="str">
        <f>IF($D103="yes",VLOOKUP($E103,'SuperTour Men'!$E$6:$AB$189,21,FALSE),"")</f>
        <v/>
      </c>
      <c r="Y103" s="186" t="e">
        <f>IF(X103,LOOKUP(X103,{1;2;3;4;5;6;7;8;9;10;11;12;13;14;15;16;17;18;19;20;21},{45;35;26;18;16;15;14;13;12;11;10;9;8;7;6;5;4;3;2;1;0}),0)</f>
        <v>#VALUE!</v>
      </c>
      <c r="Z103" s="70"/>
      <c r="AA103" s="74">
        <f>IF(Z103,LOOKUP(Z103,{1;2;3;4;5;6;7;8;9;10;11;12;13;14;15;16;17;18;19;20;21},{45;35;26;18;16;15;14;13;12;11;10;9;8;7;6;5;4;3;2;1;0}),0)</f>
        <v>0</v>
      </c>
      <c r="AB103" s="56"/>
      <c r="AC103" s="3"/>
      <c r="AD103" s="3"/>
    </row>
    <row r="104" spans="1:30" ht="16" customHeight="1" x14ac:dyDescent="0.2">
      <c r="A104" s="58">
        <v>3100248</v>
      </c>
      <c r="B104" s="75" t="s">
        <v>111</v>
      </c>
      <c r="C104" s="169" t="s">
        <v>112</v>
      </c>
      <c r="D104" s="76" t="s">
        <v>673</v>
      </c>
      <c r="E104" s="61" t="str">
        <f t="shared" si="6"/>
        <v>JulienLOCKE</v>
      </c>
      <c r="F104" s="62">
        <v>2017</v>
      </c>
      <c r="G104" s="66"/>
      <c r="H104" s="76" t="str">
        <f t="shared" si="7"/>
        <v/>
      </c>
      <c r="I104" s="167"/>
      <c r="J104" s="168"/>
      <c r="K104" s="17"/>
      <c r="L104" s="70"/>
      <c r="M104" s="67">
        <f>IF(L104,LOOKUP(L104,{1;2;3;4;5;6;7;8;9;10;11;12;13;14;15;16;17;18;19;20;21},{30;25;21;18;16;15;14;13;12;11;10;9;8;7;6;5;4;3;2;1;0}),0)</f>
        <v>0</v>
      </c>
      <c r="N104" s="75" t="str">
        <f>IF($D104="yes",VLOOKUP($E104,'SuperTour Men'!$E$6:$AB$189,11,FALSE),"")</f>
        <v/>
      </c>
      <c r="O104" s="94" t="e">
        <f>IF(N104,LOOKUP(N104,{1;2;3;4;5;6;7;8;9;10;11;12;13;14;15;16;17;18;19;20;21},{30;25;21;18;16;15;14;13;12;11;10;9;8;7;6;5;4;3;2;1;0}),0)</f>
        <v>#VALUE!</v>
      </c>
      <c r="P104" s="66"/>
      <c r="Q104" s="67">
        <f>IF(P104,LOOKUP(P104,{1;2;3;4;5;6;7;8;9;10;11;12;13;14;15;16;17;18;19;20;21},{30;25;21;18;16;15;14;13;12;11;10;9;8;7;6;5;4;3;2;1;0}),0)</f>
        <v>0</v>
      </c>
      <c r="R104" s="185" t="str">
        <f>IF($D104="yes",VLOOKUP($E104,'SuperTour Men'!$E$6:$AB$189,15,FALSE),"")</f>
        <v/>
      </c>
      <c r="S104" s="94" t="e">
        <f>IF(R104,LOOKUP(R104,{1;2;3;4;5;6;7;8;9;10;11;12;13;14;15;16;17;18;19;20;21},{30;25;21;18;16;15;14;13;12;11;10;9;8;7;6;5;4;3;2;1;0}),0)</f>
        <v>#VALUE!</v>
      </c>
      <c r="T104" s="185" t="str">
        <f>IF($D104="yes",VLOOKUP($E104,'SuperTour Men'!$E$6:$AB$189,17,FALSE),"")</f>
        <v/>
      </c>
      <c r="U104" s="186" t="e">
        <f>IF(T104,LOOKUP(T104,{1;2;3;4;5;6;7;8;9;10;11;12;13;14;15;16;17;18;19;20;21},{45;35;26;18;16;15;14;13;12;11;10;9;8;7;6;5;4;3;2;1;0}),0)</f>
        <v>#VALUE!</v>
      </c>
      <c r="V104" s="70"/>
      <c r="W104" s="74">
        <f>IF(V104,LOOKUP(V104,{1;2;3;4;5;6;7;8;9;10;11;12;13;14;15;16;17;18;19;20;21},{45;35;26;18;16;15;14;13;12;11;10;9;8;7;6;5;4;3;2;1;0}),0)</f>
        <v>0</v>
      </c>
      <c r="X104" s="185" t="str">
        <f>IF($D104="yes",VLOOKUP($E104,'SuperTour Men'!$E$6:$AB$189,21,FALSE),"")</f>
        <v/>
      </c>
      <c r="Y104" s="186" t="e">
        <f>IF(X104,LOOKUP(X104,{1;2;3;4;5;6;7;8;9;10;11;12;13;14;15;16;17;18;19;20;21},{45;35;26;18;16;15;14;13;12;11;10;9;8;7;6;5;4;3;2;1;0}),0)</f>
        <v>#VALUE!</v>
      </c>
      <c r="Z104" s="70"/>
      <c r="AA104" s="74">
        <f>IF(Z104,LOOKUP(Z104,{1;2;3;4;5;6;7;8;9;10;11;12;13;14;15;16;17;18;19;20;21},{45;35;26;18;16;15;14;13;12;11;10;9;8;7;6;5;4;3;2;1;0}),0)</f>
        <v>0</v>
      </c>
      <c r="AB104" s="56"/>
      <c r="AC104" s="3"/>
      <c r="AD104" s="3"/>
    </row>
    <row r="105" spans="1:30" ht="16" customHeight="1" x14ac:dyDescent="0.2">
      <c r="A105" s="68">
        <v>3100128</v>
      </c>
      <c r="B105" s="166" t="s">
        <v>51</v>
      </c>
      <c r="C105" s="166" t="s">
        <v>313</v>
      </c>
      <c r="D105" s="60" t="s">
        <v>673</v>
      </c>
      <c r="E105" s="61" t="str">
        <f t="shared" si="6"/>
        <v>KevinSANDAU</v>
      </c>
      <c r="F105" s="62">
        <v>2017</v>
      </c>
      <c r="G105" s="66"/>
      <c r="H105" s="76" t="str">
        <f t="shared" si="7"/>
        <v/>
      </c>
      <c r="I105" s="167"/>
      <c r="J105" s="168"/>
      <c r="K105" s="17"/>
      <c r="L105" s="70"/>
      <c r="M105" s="67">
        <f>IF(L105,LOOKUP(L105,{1;2;3;4;5;6;7;8;9;10;11;12;13;14;15;16;17;18;19;20;21},{30;25;21;18;16;15;14;13;12;11;10;9;8;7;6;5;4;3;2;1;0}),0)</f>
        <v>0</v>
      </c>
      <c r="N105" s="75" t="str">
        <f>IF($D105="yes",VLOOKUP($E105,'SuperTour Men'!$E$6:$AB$189,11,FALSE),"")</f>
        <v/>
      </c>
      <c r="O105" s="94" t="e">
        <f>IF(N105,LOOKUP(N105,{1;2;3;4;5;6;7;8;9;10;11;12;13;14;15;16;17;18;19;20;21},{30;25;21;18;16;15;14;13;12;11;10;9;8;7;6;5;4;3;2;1;0}),0)</f>
        <v>#VALUE!</v>
      </c>
      <c r="P105" s="66"/>
      <c r="Q105" s="67">
        <f>IF(P105,LOOKUP(P105,{1;2;3;4;5;6;7;8;9;10;11;12;13;14;15;16;17;18;19;20;21},{30;25;21;18;16;15;14;13;12;11;10;9;8;7;6;5;4;3;2;1;0}),0)</f>
        <v>0</v>
      </c>
      <c r="R105" s="185" t="str">
        <f>IF($D105="yes",VLOOKUP($E105,'SuperTour Men'!$E$6:$AB$189,15,FALSE),"")</f>
        <v/>
      </c>
      <c r="S105" s="94" t="e">
        <f>IF(R105,LOOKUP(R105,{1;2;3;4;5;6;7;8;9;10;11;12;13;14;15;16;17;18;19;20;21},{30;25;21;18;16;15;14;13;12;11;10;9;8;7;6;5;4;3;2;1;0}),0)</f>
        <v>#VALUE!</v>
      </c>
      <c r="T105" s="185" t="str">
        <f>IF($D105="yes",VLOOKUP($E105,'SuperTour Men'!$E$6:$AB$189,17,FALSE),"")</f>
        <v/>
      </c>
      <c r="U105" s="186" t="e">
        <f>IF(T105,LOOKUP(T105,{1;2;3;4;5;6;7;8;9;10;11;12;13;14;15;16;17;18;19;20;21},{45;35;26;18;16;15;14;13;12;11;10;9;8;7;6;5;4;3;2;1;0}),0)</f>
        <v>#VALUE!</v>
      </c>
      <c r="V105" s="70"/>
      <c r="W105" s="74">
        <f>IF(V105,LOOKUP(V105,{1;2;3;4;5;6;7;8;9;10;11;12;13;14;15;16;17;18;19;20;21},{45;35;26;18;16;15;14;13;12;11;10;9;8;7;6;5;4;3;2;1;0}),0)</f>
        <v>0</v>
      </c>
      <c r="X105" s="185" t="str">
        <f>IF($D105="yes",VLOOKUP($E105,'SuperTour Men'!$E$6:$AB$189,21,FALSE),"")</f>
        <v/>
      </c>
      <c r="Y105" s="186" t="e">
        <f>IF(X105,LOOKUP(X105,{1;2;3;4;5;6;7;8;9;10;11;12;13;14;15;16;17;18;19;20;21},{45;35;26;18;16;15;14;13;12;11;10;9;8;7;6;5;4;3;2;1;0}),0)</f>
        <v>#VALUE!</v>
      </c>
      <c r="Z105" s="70"/>
      <c r="AA105" s="74">
        <f>IF(Z105,LOOKUP(Z105,{1;2;3;4;5;6;7;8;9;10;11;12;13;14;15;16;17;18;19;20;21},{45;35;26;18;16;15;14;13;12;11;10;9;8;7;6;5;4;3;2;1;0}),0)</f>
        <v>0</v>
      </c>
      <c r="AB105" s="56"/>
      <c r="AC105" s="3"/>
      <c r="AD105" s="3"/>
    </row>
    <row r="106" spans="1:30" ht="16" customHeight="1" x14ac:dyDescent="0.2">
      <c r="A106" s="68">
        <v>3100217</v>
      </c>
      <c r="B106" s="166" t="s">
        <v>282</v>
      </c>
      <c r="C106" s="166" t="s">
        <v>283</v>
      </c>
      <c r="D106" s="60" t="s">
        <v>673</v>
      </c>
      <c r="E106" s="61" t="str">
        <f t="shared" si="6"/>
        <v>KnuteJOHNSGAARD</v>
      </c>
      <c r="F106" s="62">
        <v>2017</v>
      </c>
      <c r="G106" s="66"/>
      <c r="H106" s="76" t="str">
        <f t="shared" si="7"/>
        <v/>
      </c>
      <c r="I106" s="167"/>
      <c r="J106" s="168"/>
      <c r="K106" s="17"/>
      <c r="L106" s="70"/>
      <c r="M106" s="67">
        <f>IF(L106,LOOKUP(L106,{1;2;3;4;5;6;7;8;9;10;11;12;13;14;15;16;17;18;19;20;21},{30;25;21;18;16;15;14;13;12;11;10;9;8;7;6;5;4;3;2;1;0}),0)</f>
        <v>0</v>
      </c>
      <c r="N106" s="75" t="str">
        <f>IF($D106="yes",VLOOKUP($E106,'SuperTour Men'!$E$6:$AB$189,11,FALSE),"")</f>
        <v/>
      </c>
      <c r="O106" s="94" t="e">
        <f>IF(N106,LOOKUP(N106,{1;2;3;4;5;6;7;8;9;10;11;12;13;14;15;16;17;18;19;20;21},{30;25;21;18;16;15;14;13;12;11;10;9;8;7;6;5;4;3;2;1;0}),0)</f>
        <v>#VALUE!</v>
      </c>
      <c r="P106" s="66"/>
      <c r="Q106" s="67">
        <f>IF(P106,LOOKUP(P106,{1;2;3;4;5;6;7;8;9;10;11;12;13;14;15;16;17;18;19;20;21},{30;25;21;18;16;15;14;13;12;11;10;9;8;7;6;5;4;3;2;1;0}),0)</f>
        <v>0</v>
      </c>
      <c r="R106" s="185" t="str">
        <f>IF($D106="yes",VLOOKUP($E106,'SuperTour Men'!$E$6:$AB$189,15,FALSE),"")</f>
        <v/>
      </c>
      <c r="S106" s="94" t="e">
        <f>IF(R106,LOOKUP(R106,{1;2;3;4;5;6;7;8;9;10;11;12;13;14;15;16;17;18;19;20;21},{30;25;21;18;16;15;14;13;12;11;10;9;8;7;6;5;4;3;2;1;0}),0)</f>
        <v>#VALUE!</v>
      </c>
      <c r="T106" s="185" t="str">
        <f>IF($D106="yes",VLOOKUP($E106,'SuperTour Men'!$E$6:$AB$189,17,FALSE),"")</f>
        <v/>
      </c>
      <c r="U106" s="186" t="e">
        <f>IF(T106,LOOKUP(T106,{1;2;3;4;5;6;7;8;9;10;11;12;13;14;15;16;17;18;19;20;21},{45;35;26;18;16;15;14;13;12;11;10;9;8;7;6;5;4;3;2;1;0}),0)</f>
        <v>#VALUE!</v>
      </c>
      <c r="V106" s="70"/>
      <c r="W106" s="74">
        <f>IF(V106,LOOKUP(V106,{1;2;3;4;5;6;7;8;9;10;11;12;13;14;15;16;17;18;19;20;21},{45;35;26;18;16;15;14;13;12;11;10;9;8;7;6;5;4;3;2;1;0}),0)</f>
        <v>0</v>
      </c>
      <c r="X106" s="185" t="str">
        <f>IF($D106="yes",VLOOKUP($E106,'SuperTour Men'!$E$6:$AB$189,21,FALSE),"")</f>
        <v/>
      </c>
      <c r="Y106" s="186" t="e">
        <f>IF(X106,LOOKUP(X106,{1;2;3;4;5;6;7;8;9;10;11;12;13;14;15;16;17;18;19;20;21},{45;35;26;18;16;15;14;13;12;11;10;9;8;7;6;5;4;3;2;1;0}),0)</f>
        <v>#VALUE!</v>
      </c>
      <c r="Z106" s="70"/>
      <c r="AA106" s="74">
        <f>IF(Z106,LOOKUP(Z106,{1;2;3;4;5;6;7;8;9;10;11;12;13;14;15;16;17;18;19;20;21},{45;35;26;18;16;15;14;13;12;11;10;9;8;7;6;5;4;3;2;1;0}),0)</f>
        <v>0</v>
      </c>
      <c r="AB106" s="56"/>
      <c r="AC106" s="3"/>
      <c r="AD106" s="3"/>
    </row>
    <row r="107" spans="1:30" ht="16" customHeight="1" x14ac:dyDescent="0.2">
      <c r="A107" s="68">
        <v>3421172</v>
      </c>
      <c r="B107" s="166" t="s">
        <v>325</v>
      </c>
      <c r="C107" s="166" t="s">
        <v>326</v>
      </c>
      <c r="D107" s="60" t="s">
        <v>673</v>
      </c>
      <c r="E107" s="61" t="str">
        <f t="shared" si="6"/>
        <v>MadsSTROEM</v>
      </c>
      <c r="F107" s="62">
        <v>2017</v>
      </c>
      <c r="G107" s="66"/>
      <c r="H107" s="76" t="str">
        <f t="shared" si="7"/>
        <v/>
      </c>
      <c r="I107" s="167"/>
      <c r="J107" s="168"/>
      <c r="K107" s="17"/>
      <c r="L107" s="70"/>
      <c r="M107" s="67">
        <f>IF(L107,LOOKUP(L107,{1;2;3;4;5;6;7;8;9;10;11;12;13;14;15;16;17;18;19;20;21},{30;25;21;18;16;15;14;13;12;11;10;9;8;7;6;5;4;3;2;1;0}),0)</f>
        <v>0</v>
      </c>
      <c r="N107" s="75" t="str">
        <f>IF($D107="yes",VLOOKUP($E107,'SuperTour Men'!$E$6:$AB$189,11,FALSE),"")</f>
        <v/>
      </c>
      <c r="O107" s="94" t="e">
        <f>IF(N107,LOOKUP(N107,{1;2;3;4;5;6;7;8;9;10;11;12;13;14;15;16;17;18;19;20;21},{30;25;21;18;16;15;14;13;12;11;10;9;8;7;6;5;4;3;2;1;0}),0)</f>
        <v>#VALUE!</v>
      </c>
      <c r="P107" s="66"/>
      <c r="Q107" s="67">
        <f>IF(P107,LOOKUP(P107,{1;2;3;4;5;6;7;8;9;10;11;12;13;14;15;16;17;18;19;20;21},{30;25;21;18;16;15;14;13;12;11;10;9;8;7;6;5;4;3;2;1;0}),0)</f>
        <v>0</v>
      </c>
      <c r="R107" s="185" t="str">
        <f>IF($D107="yes",VLOOKUP($E107,'SuperTour Men'!$E$6:$AB$189,15,FALSE),"")</f>
        <v/>
      </c>
      <c r="S107" s="94" t="e">
        <f>IF(R107,LOOKUP(R107,{1;2;3;4;5;6;7;8;9;10;11;12;13;14;15;16;17;18;19;20;21},{30;25;21;18;16;15;14;13;12;11;10;9;8;7;6;5;4;3;2;1;0}),0)</f>
        <v>#VALUE!</v>
      </c>
      <c r="T107" s="185" t="str">
        <f>IF($D107="yes",VLOOKUP($E107,'SuperTour Men'!$E$6:$AB$189,17,FALSE),"")</f>
        <v/>
      </c>
      <c r="U107" s="186" t="e">
        <f>IF(T107,LOOKUP(T107,{1;2;3;4;5;6;7;8;9;10;11;12;13;14;15;16;17;18;19;20;21},{45;35;26;18;16;15;14;13;12;11;10;9;8;7;6;5;4;3;2;1;0}),0)</f>
        <v>#VALUE!</v>
      </c>
      <c r="V107" s="70"/>
      <c r="W107" s="74">
        <f>IF(V107,LOOKUP(V107,{1;2;3;4;5;6;7;8;9;10;11;12;13;14;15;16;17;18;19;20;21},{45;35;26;18;16;15;14;13;12;11;10;9;8;7;6;5;4;3;2;1;0}),0)</f>
        <v>0</v>
      </c>
      <c r="X107" s="185" t="str">
        <f>IF($D107="yes",VLOOKUP($E107,'SuperTour Men'!$E$6:$AB$189,21,FALSE),"")</f>
        <v/>
      </c>
      <c r="Y107" s="186" t="e">
        <f>IF(X107,LOOKUP(X107,{1;2;3;4;5;6;7;8;9;10;11;12;13;14;15;16;17;18;19;20;21},{45;35;26;18;16;15;14;13;12;11;10;9;8;7;6;5;4;3;2;1;0}),0)</f>
        <v>#VALUE!</v>
      </c>
      <c r="Z107" s="70"/>
      <c r="AA107" s="74">
        <f>IF(Z107,LOOKUP(Z107,{1;2;3;4;5;6;7;8;9;10;11;12;13;14;15;16;17;18;19;20;21},{45;35;26;18;16;15;14;13;12;11;10;9;8;7;6;5;4;3;2;1;0}),0)</f>
        <v>0</v>
      </c>
      <c r="AB107" s="56"/>
      <c r="AC107" s="3"/>
      <c r="AD107" s="3"/>
    </row>
    <row r="108" spans="1:30" ht="16" customHeight="1" x14ac:dyDescent="0.2">
      <c r="A108" s="68">
        <v>3500972</v>
      </c>
      <c r="B108" s="169" t="s">
        <v>131</v>
      </c>
      <c r="C108" s="169" t="s">
        <v>132</v>
      </c>
      <c r="D108" s="76" t="s">
        <v>673</v>
      </c>
      <c r="E108" s="61" t="str">
        <f t="shared" si="6"/>
        <v>MartinBERGSTROEM</v>
      </c>
      <c r="F108" s="62">
        <v>2017</v>
      </c>
      <c r="G108" s="66"/>
      <c r="H108" s="76" t="str">
        <f t="shared" si="7"/>
        <v/>
      </c>
      <c r="I108" s="167"/>
      <c r="J108" s="168"/>
      <c r="K108" s="17"/>
      <c r="L108" s="70"/>
      <c r="M108" s="67">
        <f>IF(L108,LOOKUP(L108,{1;2;3;4;5;6;7;8;9;10;11;12;13;14;15;16;17;18;19;20;21},{30;25;21;18;16;15;14;13;12;11;10;9;8;7;6;5;4;3;2;1;0}),0)</f>
        <v>0</v>
      </c>
      <c r="N108" s="75" t="str">
        <f>IF($D108="yes",VLOOKUP($E108,'SuperTour Men'!$E$6:$AB$189,11,FALSE),"")</f>
        <v/>
      </c>
      <c r="O108" s="94" t="e">
        <f>IF(N108,LOOKUP(N108,{1;2;3;4;5;6;7;8;9;10;11;12;13;14;15;16;17;18;19;20;21},{30;25;21;18;16;15;14;13;12;11;10;9;8;7;6;5;4;3;2;1;0}),0)</f>
        <v>#VALUE!</v>
      </c>
      <c r="P108" s="66"/>
      <c r="Q108" s="67">
        <f>IF(P108,LOOKUP(P108,{1;2;3;4;5;6;7;8;9;10;11;12;13;14;15;16;17;18;19;20;21},{30;25;21;18;16;15;14;13;12;11;10;9;8;7;6;5;4;3;2;1;0}),0)</f>
        <v>0</v>
      </c>
      <c r="R108" s="185" t="str">
        <f>IF($D108="yes",VLOOKUP($E108,'SuperTour Men'!$E$6:$AB$189,15,FALSE),"")</f>
        <v/>
      </c>
      <c r="S108" s="94" t="e">
        <f>IF(R108,LOOKUP(R108,{1;2;3;4;5;6;7;8;9;10;11;12;13;14;15;16;17;18;19;20;21},{30;25;21;18;16;15;14;13;12;11;10;9;8;7;6;5;4;3;2;1;0}),0)</f>
        <v>#VALUE!</v>
      </c>
      <c r="T108" s="185" t="str">
        <f>IF($D108="yes",VLOOKUP($E108,'SuperTour Men'!$E$6:$AB$189,17,FALSE),"")</f>
        <v/>
      </c>
      <c r="U108" s="186" t="e">
        <f>IF(T108,LOOKUP(T108,{1;2;3;4;5;6;7;8;9;10;11;12;13;14;15;16;17;18;19;20;21},{45;35;26;18;16;15;14;13;12;11;10;9;8;7;6;5;4;3;2;1;0}),0)</f>
        <v>#VALUE!</v>
      </c>
      <c r="V108" s="70"/>
      <c r="W108" s="74">
        <f>IF(V108,LOOKUP(V108,{1;2;3;4;5;6;7;8;9;10;11;12;13;14;15;16;17;18;19;20;21},{45;35;26;18;16;15;14;13;12;11;10;9;8;7;6;5;4;3;2;1;0}),0)</f>
        <v>0</v>
      </c>
      <c r="X108" s="185" t="str">
        <f>IF($D108="yes",VLOOKUP($E108,'SuperTour Men'!$E$6:$AB$189,21,FALSE),"")</f>
        <v/>
      </c>
      <c r="Y108" s="186" t="e">
        <f>IF(X108,LOOKUP(X108,{1;2;3;4;5;6;7;8;9;10;11;12;13;14;15;16;17;18;19;20;21},{45;35;26;18;16;15;14;13;12;11;10;9;8;7;6;5;4;3;2;1;0}),0)</f>
        <v>#VALUE!</v>
      </c>
      <c r="Z108" s="70"/>
      <c r="AA108" s="74">
        <f>IF(Z108,LOOKUP(Z108,{1;2;3;4;5;6;7;8;9;10;11;12;13;14;15;16;17;18;19;20;21},{45;35;26;18;16;15;14;13;12;11;10;9;8;7;6;5;4;3;2;1;0}),0)</f>
        <v>0</v>
      </c>
      <c r="AB108" s="56"/>
      <c r="AC108" s="3"/>
      <c r="AD108" s="3"/>
    </row>
    <row r="109" spans="1:30" ht="16" customHeight="1" x14ac:dyDescent="0.2">
      <c r="A109" s="68">
        <v>3200377</v>
      </c>
      <c r="B109" s="169" t="s">
        <v>115</v>
      </c>
      <c r="C109" s="169" t="s">
        <v>251</v>
      </c>
      <c r="D109" s="76" t="s">
        <v>673</v>
      </c>
      <c r="E109" s="61" t="str">
        <f t="shared" si="6"/>
        <v>MichaelFEHRENBACH</v>
      </c>
      <c r="F109" s="62">
        <v>2017</v>
      </c>
      <c r="G109" s="66"/>
      <c r="H109" s="76" t="str">
        <f t="shared" si="7"/>
        <v/>
      </c>
      <c r="I109" s="167"/>
      <c r="J109" s="168"/>
      <c r="K109" s="17"/>
      <c r="L109" s="70"/>
      <c r="M109" s="67">
        <f>IF(L109,LOOKUP(L109,{1;2;3;4;5;6;7;8;9;10;11;12;13;14;15;16;17;18;19;20;21},{30;25;21;18;16;15;14;13;12;11;10;9;8;7;6;5;4;3;2;1;0}),0)</f>
        <v>0</v>
      </c>
      <c r="N109" s="75" t="str">
        <f>IF($D109="yes",VLOOKUP($E109,'SuperTour Men'!$E$6:$AB$189,11,FALSE),"")</f>
        <v/>
      </c>
      <c r="O109" s="94" t="e">
        <f>IF(N109,LOOKUP(N109,{1;2;3;4;5;6;7;8;9;10;11;12;13;14;15;16;17;18;19;20;21},{30;25;21;18;16;15;14;13;12;11;10;9;8;7;6;5;4;3;2;1;0}),0)</f>
        <v>#VALUE!</v>
      </c>
      <c r="P109" s="66"/>
      <c r="Q109" s="67">
        <f>IF(P109,LOOKUP(P109,{1;2;3;4;5;6;7;8;9;10;11;12;13;14;15;16;17;18;19;20;21},{30;25;21;18;16;15;14;13;12;11;10;9;8;7;6;5;4;3;2;1;0}),0)</f>
        <v>0</v>
      </c>
      <c r="R109" s="185" t="str">
        <f>IF($D109="yes",VLOOKUP($E109,'SuperTour Men'!$E$6:$AB$189,15,FALSE),"")</f>
        <v/>
      </c>
      <c r="S109" s="94" t="e">
        <f>IF(R109,LOOKUP(R109,{1;2;3;4;5;6;7;8;9;10;11;12;13;14;15;16;17;18;19;20;21},{30;25;21;18;16;15;14;13;12;11;10;9;8;7;6;5;4;3;2;1;0}),0)</f>
        <v>#VALUE!</v>
      </c>
      <c r="T109" s="185" t="str">
        <f>IF($D109="yes",VLOOKUP($E109,'SuperTour Men'!$E$6:$AB$189,17,FALSE),"")</f>
        <v/>
      </c>
      <c r="U109" s="186" t="e">
        <f>IF(T109,LOOKUP(T109,{1;2;3;4;5;6;7;8;9;10;11;12;13;14;15;16;17;18;19;20;21},{45;35;26;18;16;15;14;13;12;11;10;9;8;7;6;5;4;3;2;1;0}),0)</f>
        <v>#VALUE!</v>
      </c>
      <c r="V109" s="70"/>
      <c r="W109" s="74">
        <f>IF(V109,LOOKUP(V109,{1;2;3;4;5;6;7;8;9;10;11;12;13;14;15;16;17;18;19;20;21},{45;35;26;18;16;15;14;13;12;11;10;9;8;7;6;5;4;3;2;1;0}),0)</f>
        <v>0</v>
      </c>
      <c r="X109" s="185" t="str">
        <f>IF($D109="yes",VLOOKUP($E109,'SuperTour Men'!$E$6:$AB$189,21,FALSE),"")</f>
        <v/>
      </c>
      <c r="Y109" s="186" t="e">
        <f>IF(X109,LOOKUP(X109,{1;2;3;4;5;6;7;8;9;10;11;12;13;14;15;16;17;18;19;20;21},{45;35;26;18;16;15;14;13;12;11;10;9;8;7;6;5;4;3;2;1;0}),0)</f>
        <v>#VALUE!</v>
      </c>
      <c r="Z109" s="70"/>
      <c r="AA109" s="74">
        <f>IF(Z109,LOOKUP(Z109,{1;2;3;4;5;6;7;8;9;10;11;12;13;14;15;16;17;18;19;20;21},{45;35;26;18;16;15;14;13;12;11;10;9;8;7;6;5;4;3;2;1;0}),0)</f>
        <v>0</v>
      </c>
      <c r="AB109" s="56"/>
      <c r="AC109" s="3"/>
      <c r="AD109" s="3"/>
    </row>
    <row r="110" spans="1:30" ht="16" customHeight="1" x14ac:dyDescent="0.2">
      <c r="A110" s="68">
        <v>3100160</v>
      </c>
      <c r="B110" s="169" t="s">
        <v>115</v>
      </c>
      <c r="C110" s="169" t="s">
        <v>116</v>
      </c>
      <c r="D110" s="76" t="s">
        <v>673</v>
      </c>
      <c r="E110" s="61" t="str">
        <f t="shared" si="6"/>
        <v>MichaelSOMPPI</v>
      </c>
      <c r="F110" s="62">
        <v>2017</v>
      </c>
      <c r="G110" s="66"/>
      <c r="H110" s="76" t="str">
        <f t="shared" si="7"/>
        <v/>
      </c>
      <c r="I110" s="167"/>
      <c r="J110" s="168"/>
      <c r="K110" s="17"/>
      <c r="L110" s="70"/>
      <c r="M110" s="67">
        <f>IF(L110,LOOKUP(L110,{1;2;3;4;5;6;7;8;9;10;11;12;13;14;15;16;17;18;19;20;21},{30;25;21;18;16;15;14;13;12;11;10;9;8;7;6;5;4;3;2;1;0}),0)</f>
        <v>0</v>
      </c>
      <c r="N110" s="75" t="str">
        <f>IF($D110="yes",VLOOKUP($E110,'SuperTour Men'!$E$6:$AB$189,11,FALSE),"")</f>
        <v/>
      </c>
      <c r="O110" s="94" t="e">
        <f>IF(N110,LOOKUP(N110,{1;2;3;4;5;6;7;8;9;10;11;12;13;14;15;16;17;18;19;20;21},{30;25;21;18;16;15;14;13;12;11;10;9;8;7;6;5;4;3;2;1;0}),0)</f>
        <v>#VALUE!</v>
      </c>
      <c r="P110" s="66"/>
      <c r="Q110" s="67">
        <f>IF(P110,LOOKUP(P110,{1;2;3;4;5;6;7;8;9;10;11;12;13;14;15;16;17;18;19;20;21},{30;25;21;18;16;15;14;13;12;11;10;9;8;7;6;5;4;3;2;1;0}),0)</f>
        <v>0</v>
      </c>
      <c r="R110" s="185" t="str">
        <f>IF($D110="yes",VLOOKUP($E110,'SuperTour Men'!$E$6:$AB$189,15,FALSE),"")</f>
        <v/>
      </c>
      <c r="S110" s="94" t="e">
        <f>IF(R110,LOOKUP(R110,{1;2;3;4;5;6;7;8;9;10;11;12;13;14;15;16;17;18;19;20;21},{30;25;21;18;16;15;14;13;12;11;10;9;8;7;6;5;4;3;2;1;0}),0)</f>
        <v>#VALUE!</v>
      </c>
      <c r="T110" s="185" t="str">
        <f>IF($D110="yes",VLOOKUP($E110,'SuperTour Men'!$E$6:$AB$189,17,FALSE),"")</f>
        <v/>
      </c>
      <c r="U110" s="186" t="e">
        <f>IF(T110,LOOKUP(T110,{1;2;3;4;5;6;7;8;9;10;11;12;13;14;15;16;17;18;19;20;21},{45;35;26;18;16;15;14;13;12;11;10;9;8;7;6;5;4;3;2;1;0}),0)</f>
        <v>#VALUE!</v>
      </c>
      <c r="V110" s="70"/>
      <c r="W110" s="74">
        <f>IF(V110,LOOKUP(V110,{1;2;3;4;5;6;7;8;9;10;11;12;13;14;15;16;17;18;19;20;21},{45;35;26;18;16;15;14;13;12;11;10;9;8;7;6;5;4;3;2;1;0}),0)</f>
        <v>0</v>
      </c>
      <c r="X110" s="185" t="str">
        <f>IF($D110="yes",VLOOKUP($E110,'SuperTour Men'!$E$6:$AB$189,21,FALSE),"")</f>
        <v/>
      </c>
      <c r="Y110" s="186" t="e">
        <f>IF(X110,LOOKUP(X110,{1;2;3;4;5;6;7;8;9;10;11;12;13;14;15;16;17;18;19;20;21},{45;35;26;18;16;15;14;13;12;11;10;9;8;7;6;5;4;3;2;1;0}),0)</f>
        <v>#VALUE!</v>
      </c>
      <c r="Z110" s="70"/>
      <c r="AA110" s="74">
        <f>IF(Z110,LOOKUP(Z110,{1;2;3;4;5;6;7;8;9;10;11;12;13;14;15;16;17;18;19;20;21},{45;35;26;18;16;15;14;13;12;11;10;9;8;7;6;5;4;3;2;1;0}),0)</f>
        <v>0</v>
      </c>
      <c r="AB110" s="56"/>
      <c r="AC110" s="3"/>
      <c r="AD110" s="3"/>
    </row>
    <row r="111" spans="1:30" ht="16" customHeight="1" x14ac:dyDescent="0.2">
      <c r="A111" s="68">
        <v>3200426</v>
      </c>
      <c r="B111" s="169" t="s">
        <v>294</v>
      </c>
      <c r="C111" s="169" t="s">
        <v>295</v>
      </c>
      <c r="D111" s="76" t="s">
        <v>673</v>
      </c>
      <c r="E111" s="61" t="str">
        <f t="shared" si="6"/>
        <v>MoritzMADLENER</v>
      </c>
      <c r="F111" s="62">
        <v>2017</v>
      </c>
      <c r="G111" s="66"/>
      <c r="H111" s="76" t="str">
        <f t="shared" si="7"/>
        <v/>
      </c>
      <c r="I111" s="167"/>
      <c r="J111" s="168"/>
      <c r="K111" s="17"/>
      <c r="L111" s="70"/>
      <c r="M111" s="67">
        <f>IF(L111,LOOKUP(L111,{1;2;3;4;5;6;7;8;9;10;11;12;13;14;15;16;17;18;19;20;21},{30;25;21;18;16;15;14;13;12;11;10;9;8;7;6;5;4;3;2;1;0}),0)</f>
        <v>0</v>
      </c>
      <c r="N111" s="75" t="str">
        <f>IF($D111="yes",VLOOKUP($E111,'SuperTour Men'!$E$6:$AB$189,11,FALSE),"")</f>
        <v/>
      </c>
      <c r="O111" s="94" t="e">
        <f>IF(N111,LOOKUP(N111,{1;2;3;4;5;6;7;8;9;10;11;12;13;14;15;16;17;18;19;20;21},{30;25;21;18;16;15;14;13;12;11;10;9;8;7;6;5;4;3;2;1;0}),0)</f>
        <v>#VALUE!</v>
      </c>
      <c r="P111" s="66"/>
      <c r="Q111" s="67">
        <f>IF(P111,LOOKUP(P111,{1;2;3;4;5;6;7;8;9;10;11;12;13;14;15;16;17;18;19;20;21},{30;25;21;18;16;15;14;13;12;11;10;9;8;7;6;5;4;3;2;1;0}),0)</f>
        <v>0</v>
      </c>
      <c r="R111" s="185" t="str">
        <f>IF($D111="yes",VLOOKUP($E111,'SuperTour Men'!$E$6:$AB$189,15,FALSE),"")</f>
        <v/>
      </c>
      <c r="S111" s="94" t="e">
        <f>IF(R111,LOOKUP(R111,{1;2;3;4;5;6;7;8;9;10;11;12;13;14;15;16;17;18;19;20;21},{30;25;21;18;16;15;14;13;12;11;10;9;8;7;6;5;4;3;2;1;0}),0)</f>
        <v>#VALUE!</v>
      </c>
      <c r="T111" s="185" t="str">
        <f>IF($D111="yes",VLOOKUP($E111,'SuperTour Men'!$E$6:$AB$189,17,FALSE),"")</f>
        <v/>
      </c>
      <c r="U111" s="186" t="e">
        <f>IF(T111,LOOKUP(T111,{1;2;3;4;5;6;7;8;9;10;11;12;13;14;15;16;17;18;19;20;21},{45;35;26;18;16;15;14;13;12;11;10;9;8;7;6;5;4;3;2;1;0}),0)</f>
        <v>#VALUE!</v>
      </c>
      <c r="V111" s="70"/>
      <c r="W111" s="74">
        <f>IF(V111,LOOKUP(V111,{1;2;3;4;5;6;7;8;9;10;11;12;13;14;15;16;17;18;19;20;21},{45;35;26;18;16;15;14;13;12;11;10;9;8;7;6;5;4;3;2;1;0}),0)</f>
        <v>0</v>
      </c>
      <c r="X111" s="185" t="str">
        <f>IF($D111="yes",VLOOKUP($E111,'SuperTour Men'!$E$6:$AB$189,21,FALSE),"")</f>
        <v/>
      </c>
      <c r="Y111" s="186" t="e">
        <f>IF(X111,LOOKUP(X111,{1;2;3;4;5;6;7;8;9;10;11;12;13;14;15;16;17;18;19;20;21},{45;35;26;18;16;15;14;13;12;11;10;9;8;7;6;5;4;3;2;1;0}),0)</f>
        <v>#VALUE!</v>
      </c>
      <c r="Z111" s="70"/>
      <c r="AA111" s="74">
        <f>IF(Z111,LOOKUP(Z111,{1;2;3;4;5;6;7;8;9;10;11;12;13;14;15;16;17;18;19;20;21},{45;35;26;18;16;15;14;13;12;11;10;9;8;7;6;5;4;3;2;1;0}),0)</f>
        <v>0</v>
      </c>
      <c r="AB111" s="56"/>
      <c r="AC111" s="3"/>
      <c r="AD111" s="3"/>
    </row>
    <row r="112" spans="1:30" ht="16" customHeight="1" x14ac:dyDescent="0.2">
      <c r="A112" s="68">
        <v>3500997</v>
      </c>
      <c r="B112" s="166" t="s">
        <v>304</v>
      </c>
      <c r="C112" s="166" t="s">
        <v>305</v>
      </c>
      <c r="D112" s="60" t="s">
        <v>673</v>
      </c>
      <c r="E112" s="61" t="str">
        <f t="shared" si="6"/>
        <v>NiklasPERSSON</v>
      </c>
      <c r="F112" s="62">
        <v>2017</v>
      </c>
      <c r="G112" s="66"/>
      <c r="H112" s="76" t="str">
        <f t="shared" si="7"/>
        <v/>
      </c>
      <c r="I112" s="167"/>
      <c r="J112" s="168"/>
      <c r="K112" s="17"/>
      <c r="L112" s="70"/>
      <c r="M112" s="67">
        <f>IF(L112,LOOKUP(L112,{1;2;3;4;5;6;7;8;9;10;11;12;13;14;15;16;17;18;19;20;21},{30;25;21;18;16;15;14;13;12;11;10;9;8;7;6;5;4;3;2;1;0}),0)</f>
        <v>0</v>
      </c>
      <c r="N112" s="75" t="str">
        <f>IF($D112="yes",VLOOKUP($E112,'SuperTour Men'!$E$6:$AB$189,11,FALSE),"")</f>
        <v/>
      </c>
      <c r="O112" s="94" t="e">
        <f>IF(N112,LOOKUP(N112,{1;2;3;4;5;6;7;8;9;10;11;12;13;14;15;16;17;18;19;20;21},{30;25;21;18;16;15;14;13;12;11;10;9;8;7;6;5;4;3;2;1;0}),0)</f>
        <v>#VALUE!</v>
      </c>
      <c r="P112" s="66"/>
      <c r="Q112" s="67">
        <f>IF(P112,LOOKUP(P112,{1;2;3;4;5;6;7;8;9;10;11;12;13;14;15;16;17;18;19;20;21},{30;25;21;18;16;15;14;13;12;11;10;9;8;7;6;5;4;3;2;1;0}),0)</f>
        <v>0</v>
      </c>
      <c r="R112" s="185" t="str">
        <f>IF($D112="yes",VLOOKUP($E112,'SuperTour Men'!$E$6:$AB$189,15,FALSE),"")</f>
        <v/>
      </c>
      <c r="S112" s="94" t="e">
        <f>IF(R112,LOOKUP(R112,{1;2;3;4;5;6;7;8;9;10;11;12;13;14;15;16;17;18;19;20;21},{30;25;21;18;16;15;14;13;12;11;10;9;8;7;6;5;4;3;2;1;0}),0)</f>
        <v>#VALUE!</v>
      </c>
      <c r="T112" s="185" t="str">
        <f>IF($D112="yes",VLOOKUP($E112,'SuperTour Men'!$E$6:$AB$189,17,FALSE),"")</f>
        <v/>
      </c>
      <c r="U112" s="186" t="e">
        <f>IF(T112,LOOKUP(T112,{1;2;3;4;5;6;7;8;9;10;11;12;13;14;15;16;17;18;19;20;21},{45;35;26;18;16;15;14;13;12;11;10;9;8;7;6;5;4;3;2;1;0}),0)</f>
        <v>#VALUE!</v>
      </c>
      <c r="V112" s="70"/>
      <c r="W112" s="74">
        <f>IF(V112,LOOKUP(V112,{1;2;3;4;5;6;7;8;9;10;11;12;13;14;15;16;17;18;19;20;21},{45;35;26;18;16;15;14;13;12;11;10;9;8;7;6;5;4;3;2;1;0}),0)</f>
        <v>0</v>
      </c>
      <c r="X112" s="185" t="str">
        <f>IF($D112="yes",VLOOKUP($E112,'SuperTour Men'!$E$6:$AB$189,21,FALSE),"")</f>
        <v/>
      </c>
      <c r="Y112" s="186" t="e">
        <f>IF(X112,LOOKUP(X112,{1;2;3;4;5;6;7;8;9;10;11;12;13;14;15;16;17;18;19;20;21},{45;35;26;18;16;15;14;13;12;11;10;9;8;7;6;5;4;3;2;1;0}),0)</f>
        <v>#VALUE!</v>
      </c>
      <c r="Z112" s="70"/>
      <c r="AA112" s="74">
        <f>IF(Z112,LOOKUP(Z112,{1;2;3;4;5;6;7;8;9;10;11;12;13;14;15;16;17;18;19;20;21},{45;35;26;18;16;15;14;13;12;11;10;9;8;7;6;5;4;3;2;1;0}),0)</f>
        <v>0</v>
      </c>
      <c r="AB112" s="56"/>
      <c r="AC112" s="3"/>
      <c r="AD112" s="3"/>
    </row>
    <row r="113" spans="1:30" ht="16" customHeight="1" x14ac:dyDescent="0.2">
      <c r="A113" s="68">
        <v>3501104</v>
      </c>
      <c r="B113" s="169" t="s">
        <v>254</v>
      </c>
      <c r="C113" s="169" t="s">
        <v>281</v>
      </c>
      <c r="D113" s="76" t="s">
        <v>673</v>
      </c>
      <c r="E113" s="61" t="str">
        <f t="shared" si="6"/>
        <v>OscarIVARS</v>
      </c>
      <c r="F113" s="62">
        <v>2017</v>
      </c>
      <c r="G113" s="66"/>
      <c r="H113" s="76" t="str">
        <f t="shared" si="7"/>
        <v/>
      </c>
      <c r="I113" s="167"/>
      <c r="J113" s="168"/>
      <c r="K113" s="17"/>
      <c r="L113" s="70"/>
      <c r="M113" s="67">
        <f>IF(L113,LOOKUP(L113,{1;2;3;4;5;6;7;8;9;10;11;12;13;14;15;16;17;18;19;20;21},{30;25;21;18;16;15;14;13;12;11;10;9;8;7;6;5;4;3;2;1;0}),0)</f>
        <v>0</v>
      </c>
      <c r="N113" s="75" t="str">
        <f>IF($D113="yes",VLOOKUP($E113,'SuperTour Men'!$E$6:$AB$189,11,FALSE),"")</f>
        <v/>
      </c>
      <c r="O113" s="94" t="e">
        <f>IF(N113,LOOKUP(N113,{1;2;3;4;5;6;7;8;9;10;11;12;13;14;15;16;17;18;19;20;21},{30;25;21;18;16;15;14;13;12;11;10;9;8;7;6;5;4;3;2;1;0}),0)</f>
        <v>#VALUE!</v>
      </c>
      <c r="P113" s="66"/>
      <c r="Q113" s="67">
        <f>IF(P113,LOOKUP(P113,{1;2;3;4;5;6;7;8;9;10;11;12;13;14;15;16;17;18;19;20;21},{30;25;21;18;16;15;14;13;12;11;10;9;8;7;6;5;4;3;2;1;0}),0)</f>
        <v>0</v>
      </c>
      <c r="R113" s="185" t="str">
        <f>IF($D113="yes",VLOOKUP($E113,'SuperTour Men'!$E$6:$AB$189,15,FALSE),"")</f>
        <v/>
      </c>
      <c r="S113" s="94" t="e">
        <f>IF(R113,LOOKUP(R113,{1;2;3;4;5;6;7;8;9;10;11;12;13;14;15;16;17;18;19;20;21},{30;25;21;18;16;15;14;13;12;11;10;9;8;7;6;5;4;3;2;1;0}),0)</f>
        <v>#VALUE!</v>
      </c>
      <c r="T113" s="185" t="str">
        <f>IF($D113="yes",VLOOKUP($E113,'SuperTour Men'!$E$6:$AB$189,17,FALSE),"")</f>
        <v/>
      </c>
      <c r="U113" s="186" t="e">
        <f>IF(T113,LOOKUP(T113,{1;2;3;4;5;6;7;8;9;10;11;12;13;14;15;16;17;18;19;20;21},{45;35;26;18;16;15;14;13;12;11;10;9;8;7;6;5;4;3;2;1;0}),0)</f>
        <v>#VALUE!</v>
      </c>
      <c r="V113" s="70"/>
      <c r="W113" s="74">
        <f>IF(V113,LOOKUP(V113,{1;2;3;4;5;6;7;8;9;10;11;12;13;14;15;16;17;18;19;20;21},{45;35;26;18;16;15;14;13;12;11;10;9;8;7;6;5;4;3;2;1;0}),0)</f>
        <v>0</v>
      </c>
      <c r="X113" s="185" t="str">
        <f>IF($D113="yes",VLOOKUP($E113,'SuperTour Men'!$E$6:$AB$189,21,FALSE),"")</f>
        <v/>
      </c>
      <c r="Y113" s="186" t="e">
        <f>IF(X113,LOOKUP(X113,{1;2;3;4;5;6;7;8;9;10;11;12;13;14;15;16;17;18;19;20;21},{45;35;26;18;16;15;14;13;12;11;10;9;8;7;6;5;4;3;2;1;0}),0)</f>
        <v>#VALUE!</v>
      </c>
      <c r="Z113" s="70"/>
      <c r="AA113" s="74">
        <f>IF(Z113,LOOKUP(Z113,{1;2;3;4;5;6;7;8;9;10;11;12;13;14;15;16;17;18;19;20;21},{45;35;26;18;16;15;14;13;12;11;10;9;8;7;6;5;4;3;2;1;0}),0)</f>
        <v>0</v>
      </c>
      <c r="AB113" s="56"/>
      <c r="AC113" s="3"/>
      <c r="AD113" s="3"/>
    </row>
    <row r="114" spans="1:30" ht="16" customHeight="1" x14ac:dyDescent="0.2">
      <c r="A114" s="68">
        <v>3100222</v>
      </c>
      <c r="B114" s="169" t="s">
        <v>117</v>
      </c>
      <c r="C114" s="169" t="s">
        <v>649</v>
      </c>
      <c r="D114" s="76" t="s">
        <v>673</v>
      </c>
      <c r="E114" s="61" t="str">
        <f t="shared" si="6"/>
        <v>PatrickSTEWART-JONES</v>
      </c>
      <c r="F114" s="62">
        <v>2017</v>
      </c>
      <c r="G114" s="66"/>
      <c r="H114" s="76" t="str">
        <f t="shared" si="7"/>
        <v/>
      </c>
      <c r="I114" s="167"/>
      <c r="J114" s="168"/>
      <c r="K114" s="92"/>
      <c r="L114" s="70"/>
      <c r="M114" s="67">
        <f>IF(L114,LOOKUP(L114,{1;2;3;4;5;6;7;8;9;10;11;12;13;14;15;16;17;18;19;20;21},{30;25;21;18;16;15;14;13;12;11;10;9;8;7;6;5;4;3;2;1;0}),0)</f>
        <v>0</v>
      </c>
      <c r="N114" s="75" t="str">
        <f>IF($D114="yes",VLOOKUP($E114,'SuperTour Men'!$E$6:$AB$189,11,FALSE),"")</f>
        <v/>
      </c>
      <c r="O114" s="94" t="e">
        <f>IF(N114,LOOKUP(N114,{1;2;3;4;5;6;7;8;9;10;11;12;13;14;15;16;17;18;19;20;21},{30;25;21;18;16;15;14;13;12;11;10;9;8;7;6;5;4;3;2;1;0}),0)</f>
        <v>#VALUE!</v>
      </c>
      <c r="P114" s="66"/>
      <c r="Q114" s="67">
        <f>IF(P114,LOOKUP(P114,{1;2;3;4;5;6;7;8;9;10;11;12;13;14;15;16;17;18;19;20;21},{30;25;21;18;16;15;14;13;12;11;10;9;8;7;6;5;4;3;2;1;0}),0)</f>
        <v>0</v>
      </c>
      <c r="R114" s="185" t="str">
        <f>IF($D114="yes",VLOOKUP($E114,'SuperTour Men'!$E$6:$AB$189,15,FALSE),"")</f>
        <v/>
      </c>
      <c r="S114" s="94" t="e">
        <f>IF(R114,LOOKUP(R114,{1;2;3;4;5;6;7;8;9;10;11;12;13;14;15;16;17;18;19;20;21},{30;25;21;18;16;15;14;13;12;11;10;9;8;7;6;5;4;3;2;1;0}),0)</f>
        <v>#VALUE!</v>
      </c>
      <c r="T114" s="185" t="str">
        <f>IF($D114="yes",VLOOKUP($E114,'SuperTour Men'!$E$6:$AB$189,17,FALSE),"")</f>
        <v/>
      </c>
      <c r="U114" s="186" t="e">
        <f>IF(T114,LOOKUP(T114,{1;2;3;4;5;6;7;8;9;10;11;12;13;14;15;16;17;18;19;20;21},{45;35;26;18;16;15;14;13;12;11;10;9;8;7;6;5;4;3;2;1;0}),0)</f>
        <v>#VALUE!</v>
      </c>
      <c r="V114" s="70"/>
      <c r="W114" s="74">
        <f>IF(V114,LOOKUP(V114,{1;2;3;4;5;6;7;8;9;10;11;12;13;14;15;16;17;18;19;20;21},{45;35;26;18;16;15;14;13;12;11;10;9;8;7;6;5;4;3;2;1;0}),0)</f>
        <v>0</v>
      </c>
      <c r="X114" s="185" t="str">
        <f>IF($D114="yes",VLOOKUP($E114,'SuperTour Men'!$E$6:$AB$189,21,FALSE),"")</f>
        <v/>
      </c>
      <c r="Y114" s="186" t="e">
        <f>IF(X114,LOOKUP(X114,{1;2;3;4;5;6;7;8;9;10;11;12;13;14;15;16;17;18;19;20;21},{45;35;26;18;16;15;14;13;12;11;10;9;8;7;6;5;4;3;2;1;0}),0)</f>
        <v>#VALUE!</v>
      </c>
      <c r="Z114" s="70"/>
      <c r="AA114" s="74">
        <f>IF(Z114,LOOKUP(Z114,{1;2;3;4;5;6;7;8;9;10;11;12;13;14;15;16;17;18;19;20;21},{45;35;26;18;16;15;14;13;12;11;10;9;8;7;6;5;4;3;2;1;0}),0)</f>
        <v>0</v>
      </c>
      <c r="AB114" s="56"/>
      <c r="AC114" s="3"/>
      <c r="AD114" s="3"/>
    </row>
    <row r="115" spans="1:30" ht="16" customHeight="1" x14ac:dyDescent="0.2">
      <c r="A115" s="68">
        <v>3040096</v>
      </c>
      <c r="B115" s="169" t="s">
        <v>289</v>
      </c>
      <c r="C115" s="169" t="s">
        <v>290</v>
      </c>
      <c r="D115" s="76" t="s">
        <v>673</v>
      </c>
      <c r="E115" s="61" t="str">
        <f t="shared" si="6"/>
        <v>PaulKOVACS</v>
      </c>
      <c r="F115" s="62">
        <v>2017</v>
      </c>
      <c r="G115" s="66"/>
      <c r="H115" s="76" t="str">
        <f t="shared" si="7"/>
        <v/>
      </c>
      <c r="I115" s="167"/>
      <c r="J115" s="168"/>
      <c r="K115" s="80"/>
      <c r="L115" s="70"/>
      <c r="M115" s="67">
        <f>IF(L115,LOOKUP(L115,{1;2;3;4;5;6;7;8;9;10;11;12;13;14;15;16;17;18;19;20;21},{30;25;21;18;16;15;14;13;12;11;10;9;8;7;6;5;4;3;2;1;0}),0)</f>
        <v>0</v>
      </c>
      <c r="N115" s="75" t="str">
        <f>IF($D115="yes",VLOOKUP($E115,'SuperTour Men'!$E$6:$AB$189,11,FALSE),"")</f>
        <v/>
      </c>
      <c r="O115" s="94" t="e">
        <f>IF(N115,LOOKUP(N115,{1;2;3;4;5;6;7;8;9;10;11;12;13;14;15;16;17;18;19;20;21},{30;25;21;18;16;15;14;13;12;11;10;9;8;7;6;5;4;3;2;1;0}),0)</f>
        <v>#VALUE!</v>
      </c>
      <c r="P115" s="66"/>
      <c r="Q115" s="67">
        <f>IF(P115,LOOKUP(P115,{1;2;3;4;5;6;7;8;9;10;11;12;13;14;15;16;17;18;19;20;21},{30;25;21;18;16;15;14;13;12;11;10;9;8;7;6;5;4;3;2;1;0}),0)</f>
        <v>0</v>
      </c>
      <c r="R115" s="185" t="str">
        <f>IF($D115="yes",VLOOKUP($E115,'SuperTour Men'!$E$6:$AB$189,15,FALSE),"")</f>
        <v/>
      </c>
      <c r="S115" s="94" t="e">
        <f>IF(R115,LOOKUP(R115,{1;2;3;4;5;6;7;8;9;10;11;12;13;14;15;16;17;18;19;20;21},{30;25;21;18;16;15;14;13;12;11;10;9;8;7;6;5;4;3;2;1;0}),0)</f>
        <v>#VALUE!</v>
      </c>
      <c r="T115" s="185" t="str">
        <f>IF($D115="yes",VLOOKUP($E115,'SuperTour Men'!$E$6:$AB$189,17,FALSE),"")</f>
        <v/>
      </c>
      <c r="U115" s="186" t="e">
        <f>IF(T115,LOOKUP(T115,{1;2;3;4;5;6;7;8;9;10;11;12;13;14;15;16;17;18;19;20;21},{45;35;26;18;16;15;14;13;12;11;10;9;8;7;6;5;4;3;2;1;0}),0)</f>
        <v>#VALUE!</v>
      </c>
      <c r="V115" s="70"/>
      <c r="W115" s="74">
        <f>IF(V115,LOOKUP(V115,{1;2;3;4;5;6;7;8;9;10;11;12;13;14;15;16;17;18;19;20;21},{45;35;26;18;16;15;14;13;12;11;10;9;8;7;6;5;4;3;2;1;0}),0)</f>
        <v>0</v>
      </c>
      <c r="X115" s="185" t="str">
        <f>IF($D115="yes",VLOOKUP($E115,'SuperTour Men'!$E$6:$AB$189,21,FALSE),"")</f>
        <v/>
      </c>
      <c r="Y115" s="186" t="e">
        <f>IF(X115,LOOKUP(X115,{1;2;3;4;5;6;7;8;9;10;11;12;13;14;15;16;17;18;19;20;21},{45;35;26;18;16;15;14;13;12;11;10;9;8;7;6;5;4;3;2;1;0}),0)</f>
        <v>#VALUE!</v>
      </c>
      <c r="Z115" s="70"/>
      <c r="AA115" s="74">
        <f>IF(Z115,LOOKUP(Z115,{1;2;3;4;5;6;7;8;9;10;11;12;13;14;15;16;17;18;19;20;21},{45;35;26;18;16;15;14;13;12;11;10;9;8;7;6;5;4;3;2;1;0}),0)</f>
        <v>0</v>
      </c>
      <c r="AB115" s="56"/>
      <c r="AC115" s="3"/>
      <c r="AD115" s="3"/>
    </row>
    <row r="116" spans="1:30" ht="16" customHeight="1" x14ac:dyDescent="0.2">
      <c r="A116" s="68">
        <v>3422003</v>
      </c>
      <c r="B116" s="166" t="s">
        <v>175</v>
      </c>
      <c r="C116" s="166" t="s">
        <v>310</v>
      </c>
      <c r="D116" s="60" t="s">
        <v>673</v>
      </c>
      <c r="E116" s="61" t="str">
        <f t="shared" si="6"/>
        <v>PetterREISTAD</v>
      </c>
      <c r="F116" s="62">
        <v>2017</v>
      </c>
      <c r="G116" s="66"/>
      <c r="H116" s="76" t="str">
        <f t="shared" si="7"/>
        <v/>
      </c>
      <c r="I116" s="167"/>
      <c r="J116" s="168"/>
      <c r="K116" s="80"/>
      <c r="L116" s="70"/>
      <c r="M116" s="67">
        <f>IF(L116,LOOKUP(L116,{1;2;3;4;5;6;7;8;9;10;11;12;13;14;15;16;17;18;19;20;21},{30;25;21;18;16;15;14;13;12;11;10;9;8;7;6;5;4;3;2;1;0}),0)</f>
        <v>0</v>
      </c>
      <c r="N116" s="75" t="str">
        <f>IF($D116="yes",VLOOKUP($E116,'SuperTour Men'!$E$6:$AB$189,11,FALSE),"")</f>
        <v/>
      </c>
      <c r="O116" s="94" t="e">
        <f>IF(N116,LOOKUP(N116,{1;2;3;4;5;6;7;8;9;10;11;12;13;14;15;16;17;18;19;20;21},{30;25;21;18;16;15;14;13;12;11;10;9;8;7;6;5;4;3;2;1;0}),0)</f>
        <v>#VALUE!</v>
      </c>
      <c r="P116" s="66"/>
      <c r="Q116" s="67">
        <f>IF(P116,LOOKUP(P116,{1;2;3;4;5;6;7;8;9;10;11;12;13;14;15;16;17;18;19;20;21},{30;25;21;18;16;15;14;13;12;11;10;9;8;7;6;5;4;3;2;1;0}),0)</f>
        <v>0</v>
      </c>
      <c r="R116" s="185" t="str">
        <f>IF($D116="yes",VLOOKUP($E116,'SuperTour Men'!$E$6:$AB$189,15,FALSE),"")</f>
        <v/>
      </c>
      <c r="S116" s="94" t="e">
        <f>IF(R116,LOOKUP(R116,{1;2;3;4;5;6;7;8;9;10;11;12;13;14;15;16;17;18;19;20;21},{30;25;21;18;16;15;14;13;12;11;10;9;8;7;6;5;4;3;2;1;0}),0)</f>
        <v>#VALUE!</v>
      </c>
      <c r="T116" s="185" t="str">
        <f>IF($D116="yes",VLOOKUP($E116,'SuperTour Men'!$E$6:$AB$189,17,FALSE),"")</f>
        <v/>
      </c>
      <c r="U116" s="186" t="e">
        <f>IF(T116,LOOKUP(T116,{1;2;3;4;5;6;7;8;9;10;11;12;13;14;15;16;17;18;19;20;21},{45;35;26;18;16;15;14;13;12;11;10;9;8;7;6;5;4;3;2;1;0}),0)</f>
        <v>#VALUE!</v>
      </c>
      <c r="V116" s="70"/>
      <c r="W116" s="74">
        <f>IF(V116,LOOKUP(V116,{1;2;3;4;5;6;7;8;9;10;11;12;13;14;15;16;17;18;19;20;21},{45;35;26;18;16;15;14;13;12;11;10;9;8;7;6;5;4;3;2;1;0}),0)</f>
        <v>0</v>
      </c>
      <c r="X116" s="185" t="str">
        <f>IF($D116="yes",VLOOKUP($E116,'SuperTour Men'!$E$6:$AB$189,21,FALSE),"")</f>
        <v/>
      </c>
      <c r="Y116" s="186" t="e">
        <f>IF(X116,LOOKUP(X116,{1;2;3;4;5;6;7;8;9;10;11;12;13;14;15;16;17;18;19;20;21},{45;35;26;18;16;15;14;13;12;11;10;9;8;7;6;5;4;3;2;1;0}),0)</f>
        <v>#VALUE!</v>
      </c>
      <c r="Z116" s="70"/>
      <c r="AA116" s="74">
        <f>IF(Z116,LOOKUP(Z116,{1;2;3;4;5;6;7;8;9;10;11;12;13;14;15;16;17;18;19;20;21},{45;35;26;18;16;15;14;13;12;11;10;9;8;7;6;5;4;3;2;1;0}),0)</f>
        <v>0</v>
      </c>
      <c r="AB116" s="56"/>
      <c r="AC116" s="3"/>
      <c r="AD116" s="3"/>
    </row>
    <row r="117" spans="1:30" ht="16" customHeight="1" x14ac:dyDescent="0.2">
      <c r="A117" s="68">
        <v>3190525</v>
      </c>
      <c r="B117" s="169" t="s">
        <v>311</v>
      </c>
      <c r="C117" s="169" t="s">
        <v>312</v>
      </c>
      <c r="D117" s="76" t="s">
        <v>673</v>
      </c>
      <c r="E117" s="61" t="str">
        <f t="shared" si="6"/>
        <v>RemiSALACROUP</v>
      </c>
      <c r="F117" s="62">
        <v>2017</v>
      </c>
      <c r="G117" s="66"/>
      <c r="H117" s="76" t="str">
        <f t="shared" si="7"/>
        <v/>
      </c>
      <c r="I117" s="167"/>
      <c r="J117" s="168"/>
      <c r="K117" s="80"/>
      <c r="L117" s="70"/>
      <c r="M117" s="67">
        <f>IF(L117,LOOKUP(L117,{1;2;3;4;5;6;7;8;9;10;11;12;13;14;15;16;17;18;19;20;21},{30;25;21;18;16;15;14;13;12;11;10;9;8;7;6;5;4;3;2;1;0}),0)</f>
        <v>0</v>
      </c>
      <c r="N117" s="75" t="str">
        <f>IF($D117="yes",VLOOKUP($E117,'SuperTour Men'!$E$6:$AB$189,11,FALSE),"")</f>
        <v/>
      </c>
      <c r="O117" s="94" t="e">
        <f>IF(N117,LOOKUP(N117,{1;2;3;4;5;6;7;8;9;10;11;12;13;14;15;16;17;18;19;20;21},{30;25;21;18;16;15;14;13;12;11;10;9;8;7;6;5;4;3;2;1;0}),0)</f>
        <v>#VALUE!</v>
      </c>
      <c r="P117" s="66"/>
      <c r="Q117" s="67">
        <f>IF(P117,LOOKUP(P117,{1;2;3;4;5;6;7;8;9;10;11;12;13;14;15;16;17;18;19;20;21},{30;25;21;18;16;15;14;13;12;11;10;9;8;7;6;5;4;3;2;1;0}),0)</f>
        <v>0</v>
      </c>
      <c r="R117" s="185" t="str">
        <f>IF($D117="yes",VLOOKUP($E117,'SuperTour Men'!$E$6:$AB$189,15,FALSE),"")</f>
        <v/>
      </c>
      <c r="S117" s="94" t="e">
        <f>IF(R117,LOOKUP(R117,{1;2;3;4;5;6;7;8;9;10;11;12;13;14;15;16;17;18;19;20;21},{30;25;21;18;16;15;14;13;12;11;10;9;8;7;6;5;4;3;2;1;0}),0)</f>
        <v>#VALUE!</v>
      </c>
      <c r="T117" s="185" t="str">
        <f>IF($D117="yes",VLOOKUP($E117,'SuperTour Men'!$E$6:$AB$189,17,FALSE),"")</f>
        <v/>
      </c>
      <c r="U117" s="186" t="e">
        <f>IF(T117,LOOKUP(T117,{1;2;3;4;5;6;7;8;9;10;11;12;13;14;15;16;17;18;19;20;21},{45;35;26;18;16;15;14;13;12;11;10;9;8;7;6;5;4;3;2;1;0}),0)</f>
        <v>#VALUE!</v>
      </c>
      <c r="V117" s="70"/>
      <c r="W117" s="74">
        <f>IF(V117,LOOKUP(V117,{1;2;3;4;5;6;7;8;9;10;11;12;13;14;15;16;17;18;19;20;21},{45;35;26;18;16;15;14;13;12;11;10;9;8;7;6;5;4;3;2;1;0}),0)</f>
        <v>0</v>
      </c>
      <c r="X117" s="185" t="str">
        <f>IF($D117="yes",VLOOKUP($E117,'SuperTour Men'!$E$6:$AB$189,21,FALSE),"")</f>
        <v/>
      </c>
      <c r="Y117" s="186" t="e">
        <f>IF(X117,LOOKUP(X117,{1;2;3;4;5;6;7;8;9;10;11;12;13;14;15;16;17;18;19;20;21},{45;35;26;18;16;15;14;13;12;11;10;9;8;7;6;5;4;3;2;1;0}),0)</f>
        <v>#VALUE!</v>
      </c>
      <c r="Z117" s="70"/>
      <c r="AA117" s="74">
        <f>IF(Z117,LOOKUP(Z117,{1;2;3;4;5;6;7;8;9;10;11;12;13;14;15;16;17;18;19;20;21},{45;35;26;18;16;15;14;13;12;11;10;9;8;7;6;5;4;3;2;1;0}),0)</f>
        <v>0</v>
      </c>
      <c r="AB117" s="56"/>
      <c r="AC117" s="3"/>
      <c r="AD117" s="3"/>
    </row>
    <row r="118" spans="1:30" ht="16" customHeight="1" x14ac:dyDescent="0.2">
      <c r="A118" s="68">
        <v>3100296</v>
      </c>
      <c r="B118" s="169" t="s">
        <v>83</v>
      </c>
      <c r="C118" s="169" t="s">
        <v>101</v>
      </c>
      <c r="D118" s="76" t="s">
        <v>673</v>
      </c>
      <c r="E118" s="61" t="str">
        <f t="shared" si="6"/>
        <v>ScottHILL</v>
      </c>
      <c r="F118" s="62">
        <v>2017</v>
      </c>
      <c r="G118" s="66"/>
      <c r="H118" s="76" t="str">
        <f t="shared" si="7"/>
        <v/>
      </c>
      <c r="I118" s="167"/>
      <c r="J118" s="168"/>
      <c r="K118" s="80"/>
      <c r="L118" s="70"/>
      <c r="M118" s="67">
        <f>IF(L118,LOOKUP(L118,{1;2;3;4;5;6;7;8;9;10;11;12;13;14;15;16;17;18;19;20;21},{30;25;21;18;16;15;14;13;12;11;10;9;8;7;6;5;4;3;2;1;0}),0)</f>
        <v>0</v>
      </c>
      <c r="N118" s="75" t="str">
        <f>IF($D118="yes",VLOOKUP($E118,'SuperTour Men'!$E$6:$AB$189,11,FALSE),"")</f>
        <v/>
      </c>
      <c r="O118" s="94" t="e">
        <f>IF(N118,LOOKUP(N118,{1;2;3;4;5;6;7;8;9;10;11;12;13;14;15;16;17;18;19;20;21},{30;25;21;18;16;15;14;13;12;11;10;9;8;7;6;5;4;3;2;1;0}),0)</f>
        <v>#VALUE!</v>
      </c>
      <c r="P118" s="66"/>
      <c r="Q118" s="67">
        <f>IF(P118,LOOKUP(P118,{1;2;3;4;5;6;7;8;9;10;11;12;13;14;15;16;17;18;19;20;21},{30;25;21;18;16;15;14;13;12;11;10;9;8;7;6;5;4;3;2;1;0}),0)</f>
        <v>0</v>
      </c>
      <c r="R118" s="185" t="str">
        <f>IF($D118="yes",VLOOKUP($E118,'SuperTour Men'!$E$6:$AB$189,15,FALSE),"")</f>
        <v/>
      </c>
      <c r="S118" s="94" t="e">
        <f>IF(R118,LOOKUP(R118,{1;2;3;4;5;6;7;8;9;10;11;12;13;14;15;16;17;18;19;20;21},{30;25;21;18;16;15;14;13;12;11;10;9;8;7;6;5;4;3;2;1;0}),0)</f>
        <v>#VALUE!</v>
      </c>
      <c r="T118" s="185" t="str">
        <f>IF($D118="yes",VLOOKUP($E118,'SuperTour Men'!$E$6:$AB$189,17,FALSE),"")</f>
        <v/>
      </c>
      <c r="U118" s="186" t="e">
        <f>IF(T118,LOOKUP(T118,{1;2;3;4;5;6;7;8;9;10;11;12;13;14;15;16;17;18;19;20;21},{45;35;26;18;16;15;14;13;12;11;10;9;8;7;6;5;4;3;2;1;0}),0)</f>
        <v>#VALUE!</v>
      </c>
      <c r="V118" s="70"/>
      <c r="W118" s="74">
        <f>IF(V118,LOOKUP(V118,{1;2;3;4;5;6;7;8;9;10;11;12;13;14;15;16;17;18;19;20;21},{45;35;26;18;16;15;14;13;12;11;10;9;8;7;6;5;4;3;2;1;0}),0)</f>
        <v>0</v>
      </c>
      <c r="X118" s="185" t="str">
        <f>IF($D118="yes",VLOOKUP($E118,'SuperTour Men'!$E$6:$AB$189,21,FALSE),"")</f>
        <v/>
      </c>
      <c r="Y118" s="186" t="e">
        <f>IF(X118,LOOKUP(X118,{1;2;3;4;5;6;7;8;9;10;11;12;13;14;15;16;17;18;19;20;21},{45;35;26;18;16;15;14;13;12;11;10;9;8;7;6;5;4;3;2;1;0}),0)</f>
        <v>#VALUE!</v>
      </c>
      <c r="Z118" s="70"/>
      <c r="AA118" s="74">
        <f>IF(Z118,LOOKUP(Z118,{1;2;3;4;5;6;7;8;9;10;11;12;13;14;15;16;17;18;19;20;21},{45;35;26;18;16;15;14;13;12;11;10;9;8;7;6;5;4;3;2;1;0}),0)</f>
        <v>0</v>
      </c>
      <c r="AB118" s="56"/>
      <c r="AC118" s="3"/>
      <c r="AD118" s="3"/>
    </row>
    <row r="119" spans="1:30" ht="17" customHeight="1" x14ac:dyDescent="0.2">
      <c r="A119" s="187">
        <v>3100267</v>
      </c>
      <c r="B119" s="171" t="s">
        <v>292</v>
      </c>
      <c r="C119" s="171" t="s">
        <v>293</v>
      </c>
      <c r="D119" s="97" t="s">
        <v>673</v>
      </c>
      <c r="E119" s="172" t="str">
        <f t="shared" si="6"/>
        <v>SimonLAPOINTE</v>
      </c>
      <c r="F119" s="173">
        <v>2017</v>
      </c>
      <c r="G119" s="99"/>
      <c r="H119" s="97" t="str">
        <f t="shared" si="7"/>
        <v/>
      </c>
      <c r="I119" s="174"/>
      <c r="J119" s="175"/>
      <c r="K119" s="81"/>
      <c r="L119" s="102"/>
      <c r="M119" s="100">
        <f>IF(L119,LOOKUP(L119,{1;2;3;4;5;6;7;8;9;10;11;12;13;14;15;16;17;18;19;20;21},{30;25;21;18;16;15;14;13;12;11;10;9;8;7;6;5;4;3;2;1;0}),0)</f>
        <v>0</v>
      </c>
      <c r="N119" s="96" t="str">
        <f>IF($D119="yes",VLOOKUP($E119,'SuperTour Men'!$E$6:$AB$189,11,FALSE),"")</f>
        <v/>
      </c>
      <c r="O119" s="188" t="e">
        <f>IF(N119,LOOKUP(N119,{1;2;3;4;5;6;7;8;9;10;11;12;13;14;15;16;17;18;19;20;21},{30;25;21;18;16;15;14;13;12;11;10;9;8;7;6;5;4;3;2;1;0}),0)</f>
        <v>#VALUE!</v>
      </c>
      <c r="P119" s="99"/>
      <c r="Q119" s="100">
        <f>IF(P119,LOOKUP(P119,{1;2;3;4;5;6;7;8;9;10;11;12;13;14;15;16;17;18;19;20;21},{30;25;21;18;16;15;14;13;12;11;10;9;8;7;6;5;4;3;2;1;0}),0)</f>
        <v>0</v>
      </c>
      <c r="R119" s="189" t="str">
        <f>IF($D119="yes",VLOOKUP($E119,'SuperTour Men'!$E$6:$AB$189,15,FALSE),"")</f>
        <v/>
      </c>
      <c r="S119" s="188" t="e">
        <f>IF(R119,LOOKUP(R119,{1;2;3;4;5;6;7;8;9;10;11;12;13;14;15;16;17;18;19;20;21},{30;25;21;18;16;15;14;13;12;11;10;9;8;7;6;5;4;3;2;1;0}),0)</f>
        <v>#VALUE!</v>
      </c>
      <c r="T119" s="189" t="str">
        <f>IF($D119="yes",VLOOKUP($E119,'SuperTour Men'!$E$6:$AB$189,17,FALSE),"")</f>
        <v/>
      </c>
      <c r="U119" s="105" t="e">
        <f>IF(T119,LOOKUP(T119,{1;2;3;4;5;6;7;8;9;10;11;12;13;14;15;16;17;18;19;20;21},{45;35;26;18;16;15;14;13;12;11;10;9;8;7;6;5;4;3;2;1;0}),0)</f>
        <v>#VALUE!</v>
      </c>
      <c r="V119" s="102"/>
      <c r="W119" s="104">
        <f>IF(V119,LOOKUP(V119,{1;2;3;4;5;6;7;8;9;10;11;12;13;14;15;16;17;18;19;20;21},{45;35;26;18;16;15;14;13;12;11;10;9;8;7;6;5;4;3;2;1;0}),0)</f>
        <v>0</v>
      </c>
      <c r="X119" s="189" t="str">
        <f>IF($D119="yes",VLOOKUP($E119,'SuperTour Men'!$E$6:$AB$189,21,FALSE),"")</f>
        <v/>
      </c>
      <c r="Y119" s="105" t="e">
        <f>IF(X119,LOOKUP(X119,{1;2;3;4;5;6;7;8;9;10;11;12;13;14;15;16;17;18;19;20;21},{45;35;26;18;16;15;14;13;12;11;10;9;8;7;6;5;4;3;2;1;0}),0)</f>
        <v>#VALUE!</v>
      </c>
      <c r="Z119" s="102"/>
      <c r="AA119" s="104">
        <f>IF(Z119,LOOKUP(Z119,{1;2;3;4;5;6;7;8;9;10;11;12;13;14;15;16;17;18;19;20;21},{45;35;26;18;16;15;14;13;12;11;10;9;8;7;6;5;4;3;2;1;0}),0)</f>
        <v>0</v>
      </c>
      <c r="AB119" s="56"/>
      <c r="AC119" s="3"/>
      <c r="AD119" s="3"/>
    </row>
    <row r="120" spans="1:30" ht="15.5" customHeight="1" x14ac:dyDescent="0.2">
      <c r="A120" s="106"/>
      <c r="B120" s="106"/>
      <c r="C120" s="106"/>
      <c r="D120" s="106"/>
      <c r="E120" s="106"/>
      <c r="F120" s="178"/>
      <c r="G120" s="106"/>
      <c r="H120" s="190" t="str">
        <f t="shared" si="7"/>
        <v/>
      </c>
      <c r="I120" s="106"/>
      <c r="J120" s="106"/>
      <c r="K120" s="3"/>
      <c r="L120" s="149">
        <f>COUNTIF(L88:L119,"&gt;0")</f>
        <v>0</v>
      </c>
      <c r="M120" s="106"/>
      <c r="N120" s="179">
        <f>COUNTIF(N88:N119,"&gt;0")</f>
        <v>0</v>
      </c>
      <c r="O120" s="106"/>
      <c r="P120" s="179">
        <f>COUNTIF(P88:P119,"&gt;0")</f>
        <v>0</v>
      </c>
      <c r="Q120" s="106"/>
      <c r="R120" s="149">
        <f>COUNTIF(R88:R119,"&gt;0")</f>
        <v>0</v>
      </c>
      <c r="S120" s="106"/>
      <c r="T120" s="149">
        <f>COUNTIF(T88:T119,"&gt;0")</f>
        <v>0</v>
      </c>
      <c r="U120" s="106"/>
      <c r="V120" s="149">
        <f>COUNTIF(V88:V119,"&gt;0")</f>
        <v>0</v>
      </c>
      <c r="W120" s="106"/>
      <c r="X120" s="149">
        <f>COUNTIF(X88:X119,"&gt;0")</f>
        <v>0</v>
      </c>
      <c r="Y120" s="106"/>
      <c r="Z120" s="149">
        <f>COUNTIF(Z88:Z119,"&gt;0")</f>
        <v>0</v>
      </c>
      <c r="AA120" s="106"/>
      <c r="AB120" s="3"/>
      <c r="AC120" s="3"/>
      <c r="AD120" s="3"/>
    </row>
  </sheetData>
  <mergeCells count="17">
    <mergeCell ref="T4:U4"/>
    <mergeCell ref="L3:M3"/>
    <mergeCell ref="I3:I4"/>
    <mergeCell ref="T5:AA5"/>
    <mergeCell ref="N3:O3"/>
    <mergeCell ref="X4:Y4"/>
    <mergeCell ref="P3:Q3"/>
    <mergeCell ref="J3:J4"/>
    <mergeCell ref="R4:S5"/>
    <mergeCell ref="X3:Y3"/>
    <mergeCell ref="R3:S3"/>
    <mergeCell ref="L4:M5"/>
    <mergeCell ref="T3:U3"/>
    <mergeCell ref="N4:O5"/>
    <mergeCell ref="V3:W3"/>
    <mergeCell ref="P4:Q5"/>
    <mergeCell ref="Z3:AA3"/>
  </mergeCells>
  <conditionalFormatting sqref="D7:D119">
    <cfRule type="containsText" dxfId="3" priority="1" stopIfTrue="1" operator="containsText" text="No">
      <formula>NOT(ISERROR(FIND(UPPER("No"),UPPER(D7))))</formula>
      <formula>"No"</formula>
    </cfRule>
  </conditionalFormatting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6"/>
  <sheetViews>
    <sheetView showGridLines="0" workbookViewId="0"/>
  </sheetViews>
  <sheetFormatPr baseColWidth="10" defaultColWidth="8.83203125" defaultRowHeight="15" customHeight="1" x14ac:dyDescent="0.2"/>
  <cols>
    <col min="1" max="2" width="10" style="191" customWidth="1"/>
    <col min="3" max="3" width="22" style="191" customWidth="1"/>
    <col min="4" max="4" width="10.6640625" style="191" customWidth="1"/>
    <col min="5" max="6" width="8.83203125" style="191" hidden="1" customWidth="1"/>
    <col min="7" max="8" width="9.1640625" style="191" customWidth="1"/>
    <col min="9" max="10" width="16.1640625" style="191" customWidth="1"/>
    <col min="11" max="11" width="3.6640625" style="191" customWidth="1"/>
    <col min="12" max="12" width="11" style="191" customWidth="1"/>
    <col min="13" max="28" width="11.1640625" style="191" customWidth="1"/>
    <col min="29" max="40" width="8.83203125" style="191" customWidth="1"/>
    <col min="41" max="256" width="8.83203125" customWidth="1"/>
  </cols>
  <sheetData>
    <row r="1" spans="1:40" ht="19" customHeight="1" x14ac:dyDescent="0.25">
      <c r="A1" s="2" t="s">
        <v>655</v>
      </c>
      <c r="B1" s="114"/>
      <c r="C1" s="4"/>
      <c r="D1" s="4"/>
      <c r="E1" s="4"/>
      <c r="F1" s="4"/>
      <c r="G1" s="6"/>
      <c r="H1" s="6"/>
      <c r="I1" s="4"/>
      <c r="J1" s="115"/>
      <c r="K1" s="115"/>
      <c r="L1" s="3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ht="16" customHeight="1" x14ac:dyDescent="0.2">
      <c r="A2" s="3"/>
      <c r="B2" s="3"/>
      <c r="C2" s="7" t="s">
        <v>1</v>
      </c>
      <c r="D2" s="4"/>
      <c r="E2" s="4"/>
      <c r="F2" s="4"/>
      <c r="G2" s="6"/>
      <c r="H2" s="6"/>
      <c r="I2" s="9"/>
      <c r="J2" s="116"/>
      <c r="K2" s="115"/>
      <c r="L2" s="8"/>
      <c r="M2" s="10"/>
      <c r="N2" s="10"/>
      <c r="O2" s="10"/>
      <c r="P2" s="10"/>
      <c r="Q2" s="9"/>
      <c r="R2" s="10"/>
      <c r="S2" s="10"/>
      <c r="T2" s="10"/>
      <c r="U2" s="10"/>
      <c r="V2" s="10"/>
      <c r="W2" s="10"/>
      <c r="X2" s="10"/>
      <c r="Y2" s="10"/>
      <c r="Z2" s="10"/>
      <c r="AA2" s="10"/>
      <c r="AB2" s="6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16" customHeight="1" x14ac:dyDescent="0.2">
      <c r="A3" s="3"/>
      <c r="B3" s="117" t="s">
        <v>1</v>
      </c>
      <c r="C3" s="4"/>
      <c r="D3" s="11"/>
      <c r="E3" s="11"/>
      <c r="F3" s="4"/>
      <c r="G3" s="3"/>
      <c r="H3" s="192"/>
      <c r="I3" s="358" t="s">
        <v>3</v>
      </c>
      <c r="J3" s="365" t="s">
        <v>4</v>
      </c>
      <c r="K3" s="118"/>
      <c r="L3" s="378" t="s">
        <v>5</v>
      </c>
      <c r="M3" s="338"/>
      <c r="N3" s="329" t="s">
        <v>6</v>
      </c>
      <c r="O3" s="330"/>
      <c r="P3" s="337" t="s">
        <v>7</v>
      </c>
      <c r="Q3" s="338"/>
      <c r="R3" s="325" t="s">
        <v>8</v>
      </c>
      <c r="S3" s="326"/>
      <c r="T3" s="325" t="s">
        <v>9</v>
      </c>
      <c r="U3" s="326"/>
      <c r="V3" s="375" t="s">
        <v>10</v>
      </c>
      <c r="W3" s="376"/>
      <c r="X3" s="343" t="s">
        <v>11</v>
      </c>
      <c r="Y3" s="344"/>
      <c r="Z3" s="375" t="s">
        <v>12</v>
      </c>
      <c r="AA3" s="376"/>
      <c r="AB3" s="18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40" ht="16" customHeight="1" x14ac:dyDescent="0.2">
      <c r="A4" s="3"/>
      <c r="B4" s="3"/>
      <c r="C4" s="3"/>
      <c r="D4" s="11"/>
      <c r="E4" s="11"/>
      <c r="F4" s="11"/>
      <c r="G4" s="12"/>
      <c r="H4" s="13"/>
      <c r="I4" s="359"/>
      <c r="J4" s="366"/>
      <c r="K4" s="119"/>
      <c r="L4" s="371" t="s">
        <v>656</v>
      </c>
      <c r="M4" s="372"/>
      <c r="N4" s="367" t="s">
        <v>335</v>
      </c>
      <c r="O4" s="368"/>
      <c r="P4" s="371" t="s">
        <v>657</v>
      </c>
      <c r="Q4" s="372"/>
      <c r="R4" s="367" t="s">
        <v>336</v>
      </c>
      <c r="S4" s="368"/>
      <c r="T4" s="335" t="s">
        <v>337</v>
      </c>
      <c r="U4" s="336"/>
      <c r="V4" s="155" t="s">
        <v>658</v>
      </c>
      <c r="W4" s="156" t="s">
        <v>659</v>
      </c>
      <c r="X4" s="363" t="s">
        <v>677</v>
      </c>
      <c r="Y4" s="364"/>
      <c r="Z4" s="155" t="s">
        <v>660</v>
      </c>
      <c r="AA4" s="156" t="s">
        <v>659</v>
      </c>
      <c r="AB4" s="18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ht="16" customHeight="1" x14ac:dyDescent="0.2">
      <c r="A5" s="8"/>
      <c r="B5" s="8"/>
      <c r="C5" s="8"/>
      <c r="D5" s="19"/>
      <c r="E5" s="19"/>
      <c r="F5" s="19"/>
      <c r="G5" s="20"/>
      <c r="H5" s="21"/>
      <c r="I5" s="157" t="s">
        <v>661</v>
      </c>
      <c r="J5" s="158" t="s">
        <v>661</v>
      </c>
      <c r="K5" s="119"/>
      <c r="L5" s="373"/>
      <c r="M5" s="374"/>
      <c r="N5" s="369"/>
      <c r="O5" s="370"/>
      <c r="P5" s="373"/>
      <c r="Q5" s="374"/>
      <c r="R5" s="369"/>
      <c r="S5" s="370"/>
      <c r="T5" s="360" t="s">
        <v>662</v>
      </c>
      <c r="U5" s="361"/>
      <c r="V5" s="361"/>
      <c r="W5" s="361"/>
      <c r="X5" s="361"/>
      <c r="Y5" s="361"/>
      <c r="Z5" s="361"/>
      <c r="AA5" s="362"/>
      <c r="AB5" s="18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ht="16" customHeight="1" x14ac:dyDescent="0.2">
      <c r="A6" s="120" t="s">
        <v>43</v>
      </c>
      <c r="B6" s="193" t="s">
        <v>44</v>
      </c>
      <c r="C6" s="194" t="s">
        <v>45</v>
      </c>
      <c r="D6" s="120" t="s">
        <v>663</v>
      </c>
      <c r="E6" s="121"/>
      <c r="F6" s="122"/>
      <c r="G6" s="32" t="s">
        <v>46</v>
      </c>
      <c r="H6" s="33" t="s">
        <v>47</v>
      </c>
      <c r="I6" s="31" t="s">
        <v>48</v>
      </c>
      <c r="J6" s="195" t="s">
        <v>48</v>
      </c>
      <c r="K6" s="196"/>
      <c r="L6" s="32" t="s">
        <v>49</v>
      </c>
      <c r="M6" s="33" t="s">
        <v>50</v>
      </c>
      <c r="N6" s="32" t="s">
        <v>49</v>
      </c>
      <c r="O6" s="33" t="s">
        <v>50</v>
      </c>
      <c r="P6" s="32" t="s">
        <v>49</v>
      </c>
      <c r="Q6" s="33" t="s">
        <v>50</v>
      </c>
      <c r="R6" s="32" t="s">
        <v>49</v>
      </c>
      <c r="S6" s="33" t="s">
        <v>50</v>
      </c>
      <c r="T6" s="32" t="s">
        <v>49</v>
      </c>
      <c r="U6" s="33" t="s">
        <v>50</v>
      </c>
      <c r="V6" s="32" t="s">
        <v>49</v>
      </c>
      <c r="W6" s="33" t="s">
        <v>50</v>
      </c>
      <c r="X6" s="32" t="s">
        <v>49</v>
      </c>
      <c r="Y6" s="33" t="s">
        <v>50</v>
      </c>
      <c r="Z6" s="32" t="s">
        <v>49</v>
      </c>
      <c r="AA6" s="33" t="s">
        <v>50</v>
      </c>
      <c r="AB6" s="18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16" customHeight="1" x14ac:dyDescent="0.2">
      <c r="A7" s="39">
        <v>3535385</v>
      </c>
      <c r="B7" s="180" t="s">
        <v>347</v>
      </c>
      <c r="C7" s="181" t="s">
        <v>84</v>
      </c>
      <c r="D7" s="41" t="s">
        <v>664</v>
      </c>
      <c r="E7" s="42" t="str">
        <f t="shared" ref="E7:E38" si="0">B7&amp;C7</f>
        <v>CaitlinPATTERSON</v>
      </c>
      <c r="F7" s="43">
        <v>2017</v>
      </c>
      <c r="G7" s="162"/>
      <c r="H7" s="163" t="str">
        <f t="shared" ref="H7:H38" si="1">IF(ISBLANK(G7),"",IF(G7&gt;1995.9,"U23","SR"))</f>
        <v/>
      </c>
      <c r="I7" s="197"/>
      <c r="J7" s="198"/>
      <c r="K7" s="17"/>
      <c r="L7" s="51">
        <v>3</v>
      </c>
      <c r="M7" s="49">
        <f>IF(L7,LOOKUP(L7,{1;2;3;4;5;6;7;8;9;10;11;12;13;14;15;16;17;18;19;20;21},{30;25;21;18;16;15;14;13;12;11;10;9;8;7;6;5;4;3;2;1;0}),0)</f>
        <v>21</v>
      </c>
      <c r="N7" s="48">
        <v>2</v>
      </c>
      <c r="O7" s="50">
        <f>IF(N7,LOOKUP(N7,{1;2;3;4;5;6;7;8;9;10;11;12;13;14;15;16;17;18;19;20;21},{30;25;21;18;16;15;14;13;12;11;10;9;8;7;6;5;4;3;2;1;0}),0)</f>
        <v>25</v>
      </c>
      <c r="P7" s="48">
        <v>4</v>
      </c>
      <c r="Q7" s="49">
        <f>IF(P7,LOOKUP(P7,{1;2;3;4;5;6;7;8;9;10;11;12;13;14;15;16;17;18;19;20;21},{30;25;21;18;16;15;14;13;12;11;10;9;8;7;6;5;4;3;2;1;0}),0)</f>
        <v>18</v>
      </c>
      <c r="R7" s="51">
        <f>IF($D7="yes",VLOOKUP($E7,'SuperTour Women'!$E$6:$AB$217,15,FALSE),"")</f>
        <v>1</v>
      </c>
      <c r="S7" s="50">
        <f>IF(R7,LOOKUP(R7,{1;2;3;4;5;6;7;8;9;10;11;12;13;14;15;16;17;18;19;20;21},{30;25;21;18;16;15;14;13;12;11;10;9;8;7;6;5;4;3;2;1;0}),0)</f>
        <v>30</v>
      </c>
      <c r="T7" s="51">
        <f>IF($D7="yes",VLOOKUP($E7,'SuperTour Women'!$E$6:$AB$217,17,FALSE),"")</f>
        <v>1</v>
      </c>
      <c r="U7" s="52">
        <f>IF(T7,LOOKUP(T7,{1;2;3;4;5;6;7;8;9;10;11;12;13;14;15;16;17;18;19;20;21},{45;35;26;18;16;15;14;13;12;11;10;9;8;7;6;5;4;3;2;1;0}),0)</f>
        <v>45</v>
      </c>
      <c r="V7" s="51">
        <v>9</v>
      </c>
      <c r="W7" s="55">
        <f>IF(V7,LOOKUP(V7,{1;2;3;4;5;6;7;8;9;10;11;12;13;14;15;16;17;18;19;20;21},{45;35;26;18;16;15;14;13;12;11;10;9;8;7;6;5;4;3;2;1;0}),0)</f>
        <v>12</v>
      </c>
      <c r="X7" s="51">
        <v>1</v>
      </c>
      <c r="Y7" s="52">
        <f>IF(X7,LOOKUP(X7,{1;2;3;4;5;6;7;8;9;10;11;12;13;14;15;16;17;18;19;20;21},{45;35;26;18;16;15;14;13;12;11;10;9;8;7;6;5;4;3;2;1;0}),0)</f>
        <v>45</v>
      </c>
      <c r="Z7" s="51">
        <v>4</v>
      </c>
      <c r="AA7" s="55">
        <f>IF(Z7,LOOKUP(Z7,{1;2;3;4;5;6;7;8;9;10;11;12;13;14;15;16;17;18;19;20;21},{45;35;26;18;16;15;14;13;12;11;10;9;8;7;6;5;4;3;2;1;0}),0)</f>
        <v>18</v>
      </c>
      <c r="AB7" s="18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ht="16" customHeight="1" x14ac:dyDescent="0.2">
      <c r="A8" s="58">
        <v>3535448</v>
      </c>
      <c r="B8" s="75" t="s">
        <v>350</v>
      </c>
      <c r="C8" s="169" t="s">
        <v>351</v>
      </c>
      <c r="D8" s="60" t="s">
        <v>664</v>
      </c>
      <c r="E8" s="61" t="str">
        <f t="shared" si="0"/>
        <v>RosieFRANKOWSKI</v>
      </c>
      <c r="F8" s="62">
        <v>2017</v>
      </c>
      <c r="G8" s="66"/>
      <c r="H8" s="76" t="str">
        <f t="shared" si="1"/>
        <v/>
      </c>
      <c r="I8" s="199"/>
      <c r="J8" s="198"/>
      <c r="K8" s="17"/>
      <c r="L8" s="72">
        <v>7</v>
      </c>
      <c r="M8" s="67">
        <f>IF(L8,LOOKUP(L8,{1;2;3;4;5;6;7;8;9;10;11;12;13;14;15;16;17;18;19;20;21},{30;25;21;18;16;15;14;13;12;11;10;9;8;7;6;5;4;3;2;1;0}),0)</f>
        <v>14</v>
      </c>
      <c r="N8" s="68">
        <v>3</v>
      </c>
      <c r="O8" s="69">
        <f>IF(N8,LOOKUP(N8,{1;2;3;4;5;6;7;8;9;10;11;12;13;14;15;16;17;18;19;20;21},{30;25;21;18;16;15;14;13;12;11;10;9;8;7;6;5;4;3;2;1;0}),0)</f>
        <v>21</v>
      </c>
      <c r="P8" s="68">
        <v>17</v>
      </c>
      <c r="Q8" s="67">
        <f>IF(P8,LOOKUP(P8,{1;2;3;4;5;6;7;8;9;10;11;12;13;14;15;16;17;18;19;20;21},{30;25;21;18;16;15;14;13;12;11;10;9;8;7;6;5;4;3;2;1;0}),0)</f>
        <v>4</v>
      </c>
      <c r="R8" s="72">
        <f>IF($D8="yes",VLOOKUP($E8,'SuperTour Women'!$E$6:$AB$217,15,FALSE),"")</f>
        <v>2</v>
      </c>
      <c r="S8" s="69">
        <f>IF(R8,LOOKUP(R8,{1;2;3;4;5;6;7;8;9;10;11;12;13;14;15;16;17;18;19;20;21},{30;25;21;18;16;15;14;13;12;11;10;9;8;7;6;5;4;3;2;1;0}),0)</f>
        <v>25</v>
      </c>
      <c r="T8" s="72">
        <f>IF($D8="yes",VLOOKUP($E8,'SuperTour Women'!$E$6:$AB$217,17,FALSE),"")</f>
        <v>4</v>
      </c>
      <c r="U8" s="71">
        <f>IF(T8,LOOKUP(T8,{1;2;3;4;5;6;7;8;9;10;11;12;13;14;15;16;17;18;19;20;21},{45;35;26;18;16;15;14;13;12;11;10;9;8;7;6;5;4;3;2;1;0}),0)</f>
        <v>18</v>
      </c>
      <c r="V8" s="72">
        <v>8</v>
      </c>
      <c r="W8" s="74">
        <f>IF(V8,LOOKUP(V8,{1;2;3;4;5;6;7;8;9;10;11;12;13;14;15;16;17;18;19;20;21},{45;35;26;18;16;15;14;13;12;11;10;9;8;7;6;5;4;3;2;1;0}),0)</f>
        <v>13</v>
      </c>
      <c r="X8" s="72">
        <v>2</v>
      </c>
      <c r="Y8" s="71">
        <f>IF(X8,LOOKUP(X8,{1;2;3;4;5;6;7;8;9;10;11;12;13;14;15;16;17;18;19;20;21},{45;35;26;18;16;15;14;13;12;11;10;9;8;7;6;5;4;3;2;1;0}),0)</f>
        <v>35</v>
      </c>
      <c r="Z8" s="72">
        <v>6</v>
      </c>
      <c r="AA8" s="74">
        <f>IF(Z8,LOOKUP(Z8,{1;2;3;4;5;6;7;8;9;10;11;12;13;14;15;16;17;18;19;20;21},{45;35;26;18;16;15;14;13;12;11;10;9;8;7;6;5;4;3;2;1;0}),0)</f>
        <v>15</v>
      </c>
      <c r="AB8" s="18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1:40" ht="16" customHeight="1" x14ac:dyDescent="0.2">
      <c r="A9" s="58">
        <v>3535021</v>
      </c>
      <c r="B9" s="75" t="s">
        <v>347</v>
      </c>
      <c r="C9" s="169" t="s">
        <v>66</v>
      </c>
      <c r="D9" s="60" t="s">
        <v>664</v>
      </c>
      <c r="E9" s="61" t="str">
        <f t="shared" si="0"/>
        <v>CaitlinGREGG</v>
      </c>
      <c r="F9" s="62">
        <v>2017</v>
      </c>
      <c r="G9" s="66"/>
      <c r="H9" s="76" t="str">
        <f t="shared" si="1"/>
        <v/>
      </c>
      <c r="I9" s="199"/>
      <c r="J9" s="198"/>
      <c r="K9" s="17"/>
      <c r="L9" s="72">
        <v>1</v>
      </c>
      <c r="M9" s="67">
        <f>IF(L9,LOOKUP(L9,{1;2;3;4;5;6;7;8;9;10;11;12;13;14;15;16;17;18;19;20;21},{30;25;21;18;16;15;14;13;12;11;10;9;8;7;6;5;4;3;2;1;0}),0)</f>
        <v>30</v>
      </c>
      <c r="N9" s="68">
        <v>5</v>
      </c>
      <c r="O9" s="69">
        <f>IF(N9,LOOKUP(N9,{1;2;3;4;5;6;7;8;9;10;11;12;13;14;15;16;17;18;19;20;21},{30;25;21;18;16;15;14;13;12;11;10;9;8;7;6;5;4;3;2;1;0}),0)</f>
        <v>16</v>
      </c>
      <c r="P9" s="68">
        <v>15</v>
      </c>
      <c r="Q9" s="67">
        <f>IF(P9,LOOKUP(P9,{1;2;3;4;5;6;7;8;9;10;11;12;13;14;15;16;17;18;19;20;21},{30;25;21;18;16;15;14;13;12;11;10;9;8;7;6;5;4;3;2;1;0}),0)</f>
        <v>6</v>
      </c>
      <c r="R9" s="72">
        <f>IF($D9="yes",VLOOKUP($E9,'SuperTour Women'!$E$6:$AB$217,15,FALSE),"")</f>
        <v>3</v>
      </c>
      <c r="S9" s="69">
        <f>IF(R9,LOOKUP(R9,{1;2;3;4;5;6;7;8;9;10;11;12;13;14;15;16;17;18;19;20;21},{30;25;21;18;16;15;14;13;12;11;10;9;8;7;6;5;4;3;2;1;0}),0)</f>
        <v>21</v>
      </c>
      <c r="T9" s="72">
        <f>IF($D9="yes",VLOOKUP($E9,'SuperTour Women'!$E$6:$AB$217,17,FALSE),"")</f>
        <v>2</v>
      </c>
      <c r="U9" s="71">
        <f>IF(T9,LOOKUP(T9,{1;2;3;4;5;6;7;8;9;10;11;12;13;14;15;16;17;18;19;20;21},{45;35;26;18;16;15;14;13;12;11;10;9;8;7;6;5;4;3;2;1;0}),0)</f>
        <v>35</v>
      </c>
      <c r="V9" s="70"/>
      <c r="W9" s="74">
        <f>IF(V9,LOOKUP(V9,{1;2;3;4;5;6;7;8;9;10;11;12;13;14;15;16;17;18;19;20;21},{45;35;26;18;16;15;14;13;12;11;10;9;8;7;6;5;4;3;2;1;0}),0)</f>
        <v>0</v>
      </c>
      <c r="X9" s="72">
        <v>11</v>
      </c>
      <c r="Y9" s="71">
        <f>IF(X9,LOOKUP(X9,{1;2;3;4;5;6;7;8;9;10;11;12;13;14;15;16;17;18;19;20;21},{45;35;26;18;16;15;14;13;12;11;10;9;8;7;6;5;4;3;2;1;0}),0)</f>
        <v>10</v>
      </c>
      <c r="Z9" s="70"/>
      <c r="AA9" s="74">
        <f>IF(Z9,LOOKUP(Z9,{1;2;3;4;5;6;7;8;9;10;11;12;13;14;15;16;17;18;19;20;21},{45;35;26;18;16;15;14;13;12;11;10;9;8;7;6;5;4;3;2;1;0}),0)</f>
        <v>0</v>
      </c>
      <c r="AB9" s="18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0" ht="16" customHeight="1" x14ac:dyDescent="0.2">
      <c r="A10" s="58">
        <v>3535636</v>
      </c>
      <c r="B10" s="75" t="s">
        <v>345</v>
      </c>
      <c r="C10" s="169" t="s">
        <v>346</v>
      </c>
      <c r="D10" s="60" t="s">
        <v>664</v>
      </c>
      <c r="E10" s="61" t="str">
        <f t="shared" si="0"/>
        <v>KaitlynnMILLER</v>
      </c>
      <c r="F10" s="62">
        <v>2017</v>
      </c>
      <c r="G10" s="66"/>
      <c r="H10" s="76" t="str">
        <f t="shared" si="1"/>
        <v/>
      </c>
      <c r="I10" s="199"/>
      <c r="J10" s="198"/>
      <c r="K10" s="17"/>
      <c r="L10" s="72">
        <v>6</v>
      </c>
      <c r="M10" s="67">
        <f>IF(L10,LOOKUP(L10,{1;2;3;4;5;6;7;8;9;10;11;12;13;14;15;16;17;18;19;20;21},{30;25;21;18;16;15;14;13;12;11;10;9;8;7;6;5;4;3;2;1;0}),0)</f>
        <v>15</v>
      </c>
      <c r="N10" s="68">
        <v>1</v>
      </c>
      <c r="O10" s="69">
        <f>IF(N10,LOOKUP(N10,{1;2;3;4;5;6;7;8;9;10;11;12;13;14;15;16;17;18;19;20;21},{30;25;21;18;16;15;14;13;12;11;10;9;8;7;6;5;4;3;2;1;0}),0)</f>
        <v>30</v>
      </c>
      <c r="P10" s="68">
        <v>1</v>
      </c>
      <c r="Q10" s="67">
        <f>IF(P10,LOOKUP(P10,{1;2;3;4;5;6;7;8;9;10;11;12;13;14;15;16;17;18;19;20;21},{30;25;21;18;16;15;14;13;12;11;10;9;8;7;6;5;4;3;2;1;0}),0)</f>
        <v>30</v>
      </c>
      <c r="R10" s="72">
        <v>8</v>
      </c>
      <c r="S10" s="69">
        <f>IF(R10,LOOKUP(R10,{1;2;3;4;5;6;7;8;9;10;11;12;13;14;15;16;17;18;19;20;21},{30;25;21;18;16;15;14;13;12;11;10;9;8;7;6;5;4;3;2;1;0}),0)</f>
        <v>13</v>
      </c>
      <c r="T10" s="72">
        <v>8</v>
      </c>
      <c r="U10" s="71">
        <f>IF(T10,LOOKUP(T10,{1;2;3;4;5;6;7;8;9;10;11;12;13;14;15;16;17;18;19;20;21},{45;35;26;18;16;15;14;13;12;11;10;9;8;7;6;5;4;3;2;1;0}),0)</f>
        <v>13</v>
      </c>
      <c r="V10" s="72">
        <v>11</v>
      </c>
      <c r="W10" s="74">
        <f>IF(V10,LOOKUP(V10,{1;2;3;4;5;6;7;8;9;10;11;12;13;14;15;16;17;18;19;20;21},{45;35;26;18;16;15;14;13;12;11;10;9;8;7;6;5;4;3;2;1;0}),0)</f>
        <v>10</v>
      </c>
      <c r="X10" s="72">
        <v>3</v>
      </c>
      <c r="Y10" s="71">
        <f>IF(X10,LOOKUP(X10,{1;2;3;4;5;6;7;8;9;10;11;12;13;14;15;16;17;18;19;20;21},{45;35;26;18;16;15;14;13;12;11;10;9;8;7;6;5;4;3;2;1;0}),0)</f>
        <v>26</v>
      </c>
      <c r="Z10" s="72">
        <v>2</v>
      </c>
      <c r="AA10" s="74">
        <f>IF(Z10,LOOKUP(Z10,{1;2;3;4;5;6;7;8;9;10;11;12;13;14;15;16;17;18;19;20;21},{45;35;26;18;16;15;14;13;12;11;10;9;8;7;6;5;4;3;2;1;0}),0)</f>
        <v>35</v>
      </c>
      <c r="AB10" s="18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40" ht="16" customHeight="1" x14ac:dyDescent="0.2">
      <c r="A11" s="58">
        <v>3535372</v>
      </c>
      <c r="B11" s="75" t="s">
        <v>356</v>
      </c>
      <c r="C11" s="169" t="s">
        <v>277</v>
      </c>
      <c r="D11" s="60" t="s">
        <v>664</v>
      </c>
      <c r="E11" s="61" t="str">
        <f t="shared" si="0"/>
        <v>ChelseaHOLMES</v>
      </c>
      <c r="F11" s="62">
        <v>2017</v>
      </c>
      <c r="G11" s="66"/>
      <c r="H11" s="76" t="str">
        <f t="shared" si="1"/>
        <v/>
      </c>
      <c r="I11" s="199"/>
      <c r="J11" s="198"/>
      <c r="K11" s="17"/>
      <c r="L11" s="70"/>
      <c r="M11" s="67">
        <f>IF(L11,LOOKUP(L11,{1;2;3;4;5;6;7;8;9;10;11;12;13;14;15;16;17;18;19;20;21},{30;25;21;18;16;15;14;13;12;11;10;9;8;7;6;5;4;3;2;1;0}),0)</f>
        <v>0</v>
      </c>
      <c r="N11" s="68">
        <f>IF($D11="yes",VLOOKUP($E11,'SuperTour Women'!$E$6:$AB$217,11,FALSE),"")</f>
        <v>0</v>
      </c>
      <c r="O11" s="69">
        <f>IF(N11,LOOKUP(N11,{1;2;3;4;5;6;7;8;9;10;11;12;13;14;15;16;17;18;19;20;21},{30;25;21;18;16;15;14;13;12;11;10;9;8;7;6;5;4;3;2;1;0}),0)</f>
        <v>0</v>
      </c>
      <c r="P11" s="66"/>
      <c r="Q11" s="67">
        <f>IF(P11,LOOKUP(P11,{1;2;3;4;5;6;7;8;9;10;11;12;13;14;15;16;17;18;19;20;21},{30;25;21;18;16;15;14;13;12;11;10;9;8;7;6;5;4;3;2;1;0}),0)</f>
        <v>0</v>
      </c>
      <c r="R11" s="72">
        <f>IF($D11="yes",VLOOKUP($E11,'SuperTour Women'!$E$6:$AB$217,15,FALSE),"")</f>
        <v>0</v>
      </c>
      <c r="S11" s="69">
        <f>IF(R11,LOOKUP(R11,{1;2;3;4;5;6;7;8;9;10;11;12;13;14;15;16;17;18;19;20;21},{30;25;21;18;16;15;14;13;12;11;10;9;8;7;6;5;4;3;2;1;0}),0)</f>
        <v>0</v>
      </c>
      <c r="T11" s="72">
        <f>IF($D11="yes",VLOOKUP($E11,'SuperTour Women'!$E$6:$AB$217,17,FALSE),"")</f>
        <v>3</v>
      </c>
      <c r="U11" s="71">
        <f>IF(T11,LOOKUP(T11,{1;2;3;4;5;6;7;8;9;10;11;12;13;14;15;16;17;18;19;20;21},{45;35;26;18;16;15;14;13;12;11;10;9;8;7;6;5;4;3;2;1;0}),0)</f>
        <v>26</v>
      </c>
      <c r="V11" s="72">
        <v>13</v>
      </c>
      <c r="W11" s="74">
        <f>IF(V11,LOOKUP(V11,{1;2;3;4;5;6;7;8;9;10;11;12;13;14;15;16;17;18;19;20;21},{45;35;26;18;16;15;14;13;12;11;10;9;8;7;6;5;4;3;2;1;0}),0)</f>
        <v>8</v>
      </c>
      <c r="X11" s="72">
        <v>5</v>
      </c>
      <c r="Y11" s="71">
        <f>IF(X11,LOOKUP(X11,{1;2;3;4;5;6;7;8;9;10;11;12;13;14;15;16;17;18;19;20;21},{45;35;26;18;16;15;14;13;12;11;10;9;8;7;6;5;4;3;2;1;0}),0)</f>
        <v>16</v>
      </c>
      <c r="Z11" s="72">
        <v>13</v>
      </c>
      <c r="AA11" s="74">
        <f>IF(Z11,LOOKUP(Z11,{1;2;3;4;5;6;7;8;9;10;11;12;13;14;15;16;17;18;19;20;21},{45;35;26;18;16;15;14;13;12;11;10;9;8;7;6;5;4;3;2;1;0}),0)</f>
        <v>8</v>
      </c>
      <c r="AB11" s="18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ht="16" customHeight="1" x14ac:dyDescent="0.2">
      <c r="A12" s="58">
        <v>3535601</v>
      </c>
      <c r="B12" s="75" t="s">
        <v>388</v>
      </c>
      <c r="C12" s="169" t="s">
        <v>110</v>
      </c>
      <c r="D12" s="60" t="s">
        <v>664</v>
      </c>
      <c r="E12" s="61" t="str">
        <f t="shared" si="0"/>
        <v>KatharineOGDEN</v>
      </c>
      <c r="F12" s="62">
        <v>2017</v>
      </c>
      <c r="G12" s="66"/>
      <c r="H12" s="76" t="str">
        <f t="shared" si="1"/>
        <v/>
      </c>
      <c r="I12" s="199"/>
      <c r="J12" s="198"/>
      <c r="K12" s="17"/>
      <c r="L12" s="72">
        <v>13</v>
      </c>
      <c r="M12" s="67">
        <f>IF(L12,LOOKUP(L12,{1;2;3;4;5;6;7;8;9;10;11;12;13;14;15;16;17;18;19;20;21},{30;25;21;18;16;15;14;13;12;11;10;9;8;7;6;5;4;3;2;1;0}),0)</f>
        <v>8</v>
      </c>
      <c r="N12" s="68">
        <v>4</v>
      </c>
      <c r="O12" s="69">
        <f>IF(N12,LOOKUP(N12,{1;2;3;4;5;6;7;8;9;10;11;12;13;14;15;16;17;18;19;20;21},{30;25;21;18;16;15;14;13;12;11;10;9;8;7;6;5;4;3;2;1;0}),0)</f>
        <v>18</v>
      </c>
      <c r="P12" s="68">
        <v>11</v>
      </c>
      <c r="Q12" s="67">
        <f>IF(P12,LOOKUP(P12,{1;2;3;4;5;6;7;8;9;10;11;12;13;14;15;16;17;18;19;20;21},{30;25;21;18;16;15;14;13;12;11;10;9;8;7;6;5;4;3;2;1;0}),0)</f>
        <v>10</v>
      </c>
      <c r="R12" s="72">
        <f>IF($D12="yes",VLOOKUP($E12,'SuperTour Women'!$E$6:$AB$217,15,FALSE),"")</f>
        <v>4</v>
      </c>
      <c r="S12" s="69">
        <f>IF(R12,LOOKUP(R12,{1;2;3;4;5;6;7;8;9;10;11;12;13;14;15;16;17;18;19;20;21},{30;25;21;18;16;15;14;13;12;11;10;9;8;7;6;5;4;3;2;1;0}),0)</f>
        <v>18</v>
      </c>
      <c r="T12" s="72">
        <f>IF($D12="yes",VLOOKUP($E12,'SuperTour Women'!$E$6:$AB$217,17,FALSE),"")</f>
        <v>0</v>
      </c>
      <c r="U12" s="71">
        <f>IF(T12,LOOKUP(T12,{1;2;3;4;5;6;7;8;9;10;11;12;13;14;15;16;17;18;19;20;21},{45;35;26;18;16;15;14;13;12;11;10;9;8;7;6;5;4;3;2;1;0}),0)</f>
        <v>0</v>
      </c>
      <c r="V12" s="70"/>
      <c r="W12" s="74">
        <f>IF(V12,LOOKUP(V12,{1;2;3;4;5;6;7;8;9;10;11;12;13;14;15;16;17;18;19;20;21},{45;35;26;18;16;15;14;13;12;11;10;9;8;7;6;5;4;3;2;1;0}),0)</f>
        <v>0</v>
      </c>
      <c r="X12" s="72">
        <f>IF($D12="yes",VLOOKUP($E12,'SuperTour Women'!$E$6:$AB$217,21,FALSE),"")</f>
        <v>0</v>
      </c>
      <c r="Y12" s="71">
        <f>IF(X12,LOOKUP(X12,{1;2;3;4;5;6;7;8;9;10;11;12;13;14;15;16;17;18;19;20;21},{45;35;26;18;16;15;14;13;12;11;10;9;8;7;6;5;4;3;2;1;0}),0)</f>
        <v>0</v>
      </c>
      <c r="Z12" s="70"/>
      <c r="AA12" s="74">
        <f>IF(Z12,LOOKUP(Z12,{1;2;3;4;5;6;7;8;9;10;11;12;13;14;15;16;17;18;19;20;21},{45;35;26;18;16;15;14;13;12;11;10;9;8;7;6;5;4;3;2;1;0}),0)</f>
        <v>0</v>
      </c>
      <c r="AB12" s="18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1:40" ht="16" customHeight="1" x14ac:dyDescent="0.2">
      <c r="A13" s="58">
        <v>3535222</v>
      </c>
      <c r="B13" s="75" t="s">
        <v>348</v>
      </c>
      <c r="C13" s="169" t="s">
        <v>349</v>
      </c>
      <c r="D13" s="60" t="s">
        <v>664</v>
      </c>
      <c r="E13" s="61" t="str">
        <f t="shared" si="0"/>
        <v>ErikaFLOWERS</v>
      </c>
      <c r="F13" s="62">
        <v>2017</v>
      </c>
      <c r="G13" s="66"/>
      <c r="H13" s="76" t="str">
        <f t="shared" si="1"/>
        <v/>
      </c>
      <c r="I13" s="199"/>
      <c r="J13" s="198"/>
      <c r="K13" s="17"/>
      <c r="L13" s="72">
        <v>10</v>
      </c>
      <c r="M13" s="67">
        <f>IF(L13,LOOKUP(L13,{1;2;3;4;5;6;7;8;9;10;11;12;13;14;15;16;17;18;19;20;21},{30;25;21;18;16;15;14;13;12;11;10;9;8;7;6;5;4;3;2;1;0}),0)</f>
        <v>11</v>
      </c>
      <c r="N13" s="68">
        <v>7</v>
      </c>
      <c r="O13" s="69">
        <f>IF(N13,LOOKUP(N13,{1;2;3;4;5;6;7;8;9;10;11;12;13;14;15;16;17;18;19;20;21},{30;25;21;18;16;15;14;13;12;11;10;9;8;7;6;5;4;3;2;1;0}),0)</f>
        <v>14</v>
      </c>
      <c r="P13" s="66"/>
      <c r="Q13" s="67">
        <f>IF(P13,LOOKUP(P13,{1;2;3;4;5;6;7;8;9;10;11;12;13;14;15;16;17;18;19;20;21},{30;25;21;18;16;15;14;13;12;11;10;9;8;7;6;5;4;3;2;1;0}),0)</f>
        <v>0</v>
      </c>
      <c r="R13" s="72">
        <f>IF($D13="yes",VLOOKUP($E13,'SuperTour Women'!$E$6:$AB$217,15,FALSE),"")</f>
        <v>0</v>
      </c>
      <c r="S13" s="69">
        <f>IF(R13,LOOKUP(R13,{1;2;3;4;5;6;7;8;9;10;11;12;13;14;15;16;17;18;19;20;21},{30;25;21;18;16;15;14;13;12;11;10;9;8;7;6;5;4;3;2;1;0}),0)</f>
        <v>0</v>
      </c>
      <c r="T13" s="72">
        <v>5</v>
      </c>
      <c r="U13" s="71">
        <f>IF(T13,LOOKUP(T13,{1;2;3;4;5;6;7;8;9;10;11;12;13;14;15;16;17;18;19;20;21},{45;35;26;18;16;15;14;13;12;11;10;9;8;7;6;5;4;3;2;1;0}),0)</f>
        <v>16</v>
      </c>
      <c r="V13" s="72">
        <v>7</v>
      </c>
      <c r="W13" s="74">
        <f>IF(V13,LOOKUP(V13,{1;2;3;4;5;6;7;8;9;10;11;12;13;14;15;16;17;18;19;20;21},{45;35;26;18;16;15;14;13;12;11;10;9;8;7;6;5;4;3;2;1;0}),0)</f>
        <v>14</v>
      </c>
      <c r="X13" s="72">
        <v>6</v>
      </c>
      <c r="Y13" s="71">
        <f>IF(X13,LOOKUP(X13,{1;2;3;4;5;6;7;8;9;10;11;12;13;14;15;16;17;18;19;20;21},{45;35;26;18;16;15;14;13;12;11;10;9;8;7;6;5;4;3;2;1;0}),0)</f>
        <v>15</v>
      </c>
      <c r="Z13" s="72">
        <v>15</v>
      </c>
      <c r="AA13" s="74">
        <f>IF(Z13,LOOKUP(Z13,{1;2;3;4;5;6;7;8;9;10;11;12;13;14;15;16;17;18;19;20;21},{45;35;26;18;16;15;14;13;12;11;10;9;8;7;6;5;4;3;2;1;0}),0)</f>
        <v>6</v>
      </c>
      <c r="AB13" s="18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1:40" ht="16" customHeight="1" x14ac:dyDescent="0.2">
      <c r="A14" s="58">
        <v>3535407</v>
      </c>
      <c r="B14" s="75" t="s">
        <v>352</v>
      </c>
      <c r="C14" s="169" t="s">
        <v>353</v>
      </c>
      <c r="D14" s="60" t="s">
        <v>664</v>
      </c>
      <c r="E14" s="61" t="str">
        <f t="shared" si="0"/>
        <v>BeccaRORABAUGH</v>
      </c>
      <c r="F14" s="62">
        <v>2017</v>
      </c>
      <c r="G14" s="66"/>
      <c r="H14" s="76" t="str">
        <f t="shared" si="1"/>
        <v/>
      </c>
      <c r="I14" s="199"/>
      <c r="J14" s="198"/>
      <c r="K14" s="17"/>
      <c r="L14" s="72">
        <v>2</v>
      </c>
      <c r="M14" s="67">
        <f>IF(L14,LOOKUP(L14,{1;2;3;4;5;6;7;8;9;10;11;12;13;14;15;16;17;18;19;20;21},{30;25;21;18;16;15;14;13;12;11;10;9;8;7;6;5;4;3;2;1;0}),0)</f>
        <v>25</v>
      </c>
      <c r="N14" s="68">
        <v>10</v>
      </c>
      <c r="O14" s="69">
        <f>IF(N14,LOOKUP(N14,{1;2;3;4;5;6;7;8;9;10;11;12;13;14;15;16;17;18;19;20;21},{30;25;21;18;16;15;14;13;12;11;10;9;8;7;6;5;4;3;2;1;0}),0)</f>
        <v>11</v>
      </c>
      <c r="P14" s="68">
        <v>8</v>
      </c>
      <c r="Q14" s="67">
        <f>IF(P14,LOOKUP(P14,{1;2;3;4;5;6;7;8;9;10;11;12;13;14;15;16;17;18;19;20;21},{30;25;21;18;16;15;14;13;12;11;10;9;8;7;6;5;4;3;2;1;0}),0)</f>
        <v>13</v>
      </c>
      <c r="R14" s="72">
        <f>IF($D14="yes",VLOOKUP($E14,'SuperTour Women'!$E$6:$AB$217,15,FALSE),"")</f>
        <v>5</v>
      </c>
      <c r="S14" s="69">
        <f>IF(R14,LOOKUP(R14,{1;2;3;4;5;6;7;8;9;10;11;12;13;14;15;16;17;18;19;20;21},{30;25;21;18;16;15;14;13;12;11;10;9;8;7;6;5;4;3;2;1;0}),0)</f>
        <v>16</v>
      </c>
      <c r="T14" s="72">
        <v>7</v>
      </c>
      <c r="U14" s="71">
        <f>IF(T14,LOOKUP(T14,{1;2;3;4;5;6;7;8;9;10;11;12;13;14;15;16;17;18;19;20;21},{45;35;26;18;16;15;14;13;12;11;10;9;8;7;6;5;4;3;2;1;0}),0)</f>
        <v>14</v>
      </c>
      <c r="V14" s="72">
        <v>14</v>
      </c>
      <c r="W14" s="74">
        <f>IF(V14,LOOKUP(V14,{1;2;3;4;5;6;7;8;9;10;11;12;13;14;15;16;17;18;19;20;21},{45;35;26;18;16;15;14;13;12;11;10;9;8;7;6;5;4;3;2;1;0}),0)</f>
        <v>7</v>
      </c>
      <c r="X14" s="72">
        <v>8</v>
      </c>
      <c r="Y14" s="71">
        <f>IF(X14,LOOKUP(X14,{1;2;3;4;5;6;7;8;9;10;11;12;13;14;15;16;17;18;19;20;21},{45;35;26;18;16;15;14;13;12;11;10;9;8;7;6;5;4;3;2;1;0}),0)</f>
        <v>13</v>
      </c>
      <c r="Z14" s="72">
        <v>1</v>
      </c>
      <c r="AA14" s="74">
        <f>IF(Z14,LOOKUP(Z14,{1;2;3;4;5;6;7;8;9;10;11;12;13;14;15;16;17;18;19;20;21},{45;35;26;18;16;15;14;13;12;11;10;9;8;7;6;5;4;3;2;1;0}),0)</f>
        <v>45</v>
      </c>
      <c r="AB14" s="18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spans="1:40" ht="16" customHeight="1" x14ac:dyDescent="0.2">
      <c r="A15" s="58">
        <v>3535468</v>
      </c>
      <c r="B15" s="75" t="s">
        <v>363</v>
      </c>
      <c r="C15" s="169" t="s">
        <v>364</v>
      </c>
      <c r="D15" s="60" t="s">
        <v>664</v>
      </c>
      <c r="E15" s="61" t="str">
        <f t="shared" si="0"/>
        <v>AnneHART</v>
      </c>
      <c r="F15" s="62">
        <v>2017</v>
      </c>
      <c r="G15" s="66"/>
      <c r="H15" s="76" t="str">
        <f t="shared" si="1"/>
        <v/>
      </c>
      <c r="I15" s="199"/>
      <c r="J15" s="198"/>
      <c r="K15" s="17"/>
      <c r="L15" s="72">
        <v>9</v>
      </c>
      <c r="M15" s="67">
        <f>IF(L15,LOOKUP(L15,{1;2;3;4;5;6;7;8;9;10;11;12;13;14;15;16;17;18;19;20;21},{30;25;21;18;16;15;14;13;12;11;10;9;8;7;6;5;4;3;2;1;0}),0)</f>
        <v>12</v>
      </c>
      <c r="N15" s="68">
        <v>11</v>
      </c>
      <c r="O15" s="69">
        <f>IF(N15,LOOKUP(N15,{1;2;3;4;5;6;7;8;9;10;11;12;13;14;15;16;17;18;19;20;21},{30;25;21;18;16;15;14;13;12;11;10;9;8;7;6;5;4;3;2;1;0}),0)</f>
        <v>10</v>
      </c>
      <c r="P15" s="68">
        <v>6</v>
      </c>
      <c r="Q15" s="67">
        <f>IF(P15,LOOKUP(P15,{1;2;3;4;5;6;7;8;9;10;11;12;13;14;15;16;17;18;19;20;21},{30;25;21;18;16;15;14;13;12;11;10;9;8;7;6;5;4;3;2;1;0}),0)</f>
        <v>15</v>
      </c>
      <c r="R15" s="72">
        <f>IF($D15="yes",VLOOKUP($E15,'SuperTour Women'!$E$6:$AB$217,15,FALSE),"")</f>
        <v>7</v>
      </c>
      <c r="S15" s="69">
        <f>IF(R15,LOOKUP(R15,{1;2;3;4;5;6;7;8;9;10;11;12;13;14;15;16;17;18;19;20;21},{30;25;21;18;16;15;14;13;12;11;10;9;8;7;6;5;4;3;2;1;0}),0)</f>
        <v>14</v>
      </c>
      <c r="T15" s="72">
        <v>17</v>
      </c>
      <c r="U15" s="71">
        <f>IF(T15,LOOKUP(T15,{1;2;3;4;5;6;7;8;9;10;11;12;13;14;15;16;17;18;19;20;21},{45;35;26;18;16;15;14;13;12;11;10;9;8;7;6;5;4;3;2;1;0}),0)</f>
        <v>4</v>
      </c>
      <c r="V15" s="72">
        <v>1</v>
      </c>
      <c r="W15" s="74">
        <f>IF(V15,LOOKUP(V15,{1;2;3;4;5;6;7;8;9;10;11;12;13;14;15;16;17;18;19;20;21},{45;35;26;18;16;15;14;13;12;11;10;9;8;7;6;5;4;3;2;1;0}),0)</f>
        <v>45</v>
      </c>
      <c r="X15" s="72">
        <v>7</v>
      </c>
      <c r="Y15" s="71">
        <f>IF(X15,LOOKUP(X15,{1;2;3;4;5;6;7;8;9;10;11;12;13;14;15;16;17;18;19;20;21},{45;35;26;18;16;15;14;13;12;11;10;9;8;7;6;5;4;3;2;1;0}),0)</f>
        <v>14</v>
      </c>
      <c r="Z15" s="72">
        <v>3</v>
      </c>
      <c r="AA15" s="74">
        <f>IF(Z15,LOOKUP(Z15,{1;2;3;4;5;6;7;8;9;10;11;12;13;14;15;16;17;18;19;20;21},{45;35;26;18;16;15;14;13;12;11;10;9;8;7;6;5;4;3;2;1;0}),0)</f>
        <v>26</v>
      </c>
      <c r="AB15" s="18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40" ht="16" customHeight="1" x14ac:dyDescent="0.2">
      <c r="A16" s="58">
        <v>3535549</v>
      </c>
      <c r="B16" s="75" t="s">
        <v>421</v>
      </c>
      <c r="C16" s="169" t="s">
        <v>422</v>
      </c>
      <c r="D16" s="76" t="s">
        <v>664</v>
      </c>
      <c r="E16" s="61" t="str">
        <f t="shared" si="0"/>
        <v>MaryROSE</v>
      </c>
      <c r="F16" s="62">
        <v>2017</v>
      </c>
      <c r="G16" s="66"/>
      <c r="H16" s="76" t="str">
        <f t="shared" si="1"/>
        <v/>
      </c>
      <c r="I16" s="199"/>
      <c r="J16" s="198"/>
      <c r="K16" s="17"/>
      <c r="L16" s="72">
        <v>14</v>
      </c>
      <c r="M16" s="67">
        <f>IF(L16,LOOKUP(L16,{1;2;3;4;5;6;7;8;9;10;11;12;13;14;15;16;17;18;19;20;21},{30;25;21;18;16;15;14;13;12;11;10;9;8;7;6;5;4;3;2;1;0}),0)</f>
        <v>7</v>
      </c>
      <c r="N16" s="68">
        <v>12</v>
      </c>
      <c r="O16" s="69">
        <f>IF(N16,LOOKUP(N16,{1;2;3;4;5;6;7;8;9;10;11;12;13;14;15;16;17;18;19;20;21},{30;25;21;18;16;15;14;13;12;11;10;9;8;7;6;5;4;3;2;1;0}),0)</f>
        <v>9</v>
      </c>
      <c r="P16" s="68">
        <v>12</v>
      </c>
      <c r="Q16" s="67">
        <f>IF(P16,LOOKUP(P16,{1;2;3;4;5;6;7;8;9;10;11;12;13;14;15;16;17;18;19;20;21},{30;25;21;18;16;15;14;13;12;11;10;9;8;7;6;5;4;3;2;1;0}),0)</f>
        <v>9</v>
      </c>
      <c r="R16" s="72">
        <f>IF($D16="yes",VLOOKUP($E16,'SuperTour Women'!$E$6:$AB$217,15,FALSE),"")</f>
        <v>6</v>
      </c>
      <c r="S16" s="69">
        <f>IF(R16,LOOKUP(R16,{1;2;3;4;5;6;7;8;9;10;11;12;13;14;15;16;17;18;19;20;21},{30;25;21;18;16;15;14;13;12;11;10;9;8;7;6;5;4;3;2;1;0}),0)</f>
        <v>15</v>
      </c>
      <c r="T16" s="72">
        <f>IF($D16="yes",VLOOKUP($E16,'SuperTour Women'!$E$6:$AB$217,17,FALSE),"")</f>
        <v>0</v>
      </c>
      <c r="U16" s="71">
        <f>IF(T16,LOOKUP(T16,{1;2;3;4;5;6;7;8;9;10;11;12;13;14;15;16;17;18;19;20;21},{45;35;26;18;16;15;14;13;12;11;10;9;8;7;6;5;4;3;2;1;0}),0)</f>
        <v>0</v>
      </c>
      <c r="V16" s="70"/>
      <c r="W16" s="74">
        <f>IF(V16,LOOKUP(V16,{1;2;3;4;5;6;7;8;9;10;11;12;13;14;15;16;17;18;19;20;21},{45;35;26;18;16;15;14;13;12;11;10;9;8;7;6;5;4;3;2;1;0}),0)</f>
        <v>0</v>
      </c>
      <c r="X16" s="72">
        <f>IF($D16="yes",VLOOKUP($E16,'SuperTour Women'!$E$6:$AB$217,21,FALSE),"")</f>
        <v>0</v>
      </c>
      <c r="Y16" s="71">
        <f>IF(X16,LOOKUP(X16,{1;2;3;4;5;6;7;8;9;10;11;12;13;14;15;16;17;18;19;20;21},{45;35;26;18;16;15;14;13;12;11;10;9;8;7;6;5;4;3;2;1;0}),0)</f>
        <v>0</v>
      </c>
      <c r="Z16" s="70"/>
      <c r="AA16" s="74">
        <f>IF(Z16,LOOKUP(Z16,{1;2;3;4;5;6;7;8;9;10;11;12;13;14;15;16;17;18;19;20;21},{45;35;26;18;16;15;14;13;12;11;10;9;8;7;6;5;4;3;2;1;0}),0)</f>
        <v>0</v>
      </c>
      <c r="AB16" s="18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</row>
    <row r="17" spans="1:40" ht="16" customHeight="1" x14ac:dyDescent="0.2">
      <c r="A17" s="58">
        <v>3535606</v>
      </c>
      <c r="B17" s="75" t="s">
        <v>369</v>
      </c>
      <c r="C17" s="169" t="s">
        <v>266</v>
      </c>
      <c r="D17" s="60" t="s">
        <v>664</v>
      </c>
      <c r="E17" s="61" t="str">
        <f t="shared" si="0"/>
        <v>HannahHALVORSEN</v>
      </c>
      <c r="F17" s="62">
        <v>2017</v>
      </c>
      <c r="G17" s="66"/>
      <c r="H17" s="76" t="str">
        <f t="shared" si="1"/>
        <v/>
      </c>
      <c r="I17" s="199"/>
      <c r="J17" s="198"/>
      <c r="K17" s="17"/>
      <c r="L17" s="72">
        <v>4</v>
      </c>
      <c r="M17" s="67">
        <f>IF(L17,LOOKUP(L17,{1;2;3;4;5;6;7;8;9;10;11;12;13;14;15;16;17;18;19;20;21},{30;25;21;18;16;15;14;13;12;11;10;9;8;7;6;5;4;3;2;1;0}),0)</f>
        <v>18</v>
      </c>
      <c r="N17" s="68">
        <v>9</v>
      </c>
      <c r="O17" s="69">
        <f>IF(N17,LOOKUP(N17,{1;2;3;4;5;6;7;8;9;10;11;12;13;14;15;16;17;18;19;20;21},{30;25;21;18;16;15;14;13;12;11;10;9;8;7;6;5;4;3;2;1;0}),0)</f>
        <v>12</v>
      </c>
      <c r="P17" s="68">
        <v>3</v>
      </c>
      <c r="Q17" s="67">
        <f>IF(P17,LOOKUP(P17,{1;2;3;4;5;6;7;8;9;10;11;12;13;14;15;16;17;18;19;20;21},{30;25;21;18;16;15;14;13;12;11;10;9;8;7;6;5;4;3;2;1;0}),0)</f>
        <v>21</v>
      </c>
      <c r="R17" s="72">
        <v>9</v>
      </c>
      <c r="S17" s="69">
        <f>IF(R17,LOOKUP(R17,{1;2;3;4;5;6;7;8;9;10;11;12;13;14;15;16;17;18;19;20;21},{30;25;21;18;16;15;14;13;12;11;10;9;8;7;6;5;4;3;2;1;0}),0)</f>
        <v>12</v>
      </c>
      <c r="T17" s="72">
        <v>10</v>
      </c>
      <c r="U17" s="71">
        <f>IF(T17,LOOKUP(T17,{1;2;3;4;5;6;7;8;9;10;11;12;13;14;15;16;17;18;19;20;21},{45;35;26;18;16;15;14;13;12;11;10;9;8;7;6;5;4;3;2;1;0}),0)</f>
        <v>11</v>
      </c>
      <c r="V17" s="72">
        <v>3</v>
      </c>
      <c r="W17" s="74">
        <f>IF(V17,LOOKUP(V17,{1;2;3;4;5;6;7;8;9;10;11;12;13;14;15;16;17;18;19;20;21},{45;35;26;18;16;15;14;13;12;11;10;9;8;7;6;5;4;3;2;1;0}),0)</f>
        <v>26</v>
      </c>
      <c r="X17" s="72">
        <f>IF($D17="yes",VLOOKUP($E17,'SuperTour Women'!$E$6:$AB$217,21,FALSE),"")</f>
        <v>0</v>
      </c>
      <c r="Y17" s="71">
        <f>IF(X17,LOOKUP(X17,{1;2;3;4;5;6;7;8;9;10;11;12;13;14;15;16;17;18;19;20;21},{45;35;26;18;16;15;14;13;12;11;10;9;8;7;6;5;4;3;2;1;0}),0)</f>
        <v>0</v>
      </c>
      <c r="Z17" s="70"/>
      <c r="AA17" s="74">
        <f>IF(Z17,LOOKUP(Z17,{1;2;3;4;5;6;7;8;9;10;11;12;13;14;15;16;17;18;19;20;21},{45;35;26;18;16;15;14;13;12;11;10;9;8;7;6;5;4;3;2;1;0}),0)</f>
        <v>0</v>
      </c>
      <c r="AB17" s="18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</row>
    <row r="18" spans="1:40" ht="16" customHeight="1" x14ac:dyDescent="0.2">
      <c r="A18" s="58">
        <v>3535634</v>
      </c>
      <c r="B18" s="200" t="s">
        <v>374</v>
      </c>
      <c r="C18" s="169" t="s">
        <v>375</v>
      </c>
      <c r="D18" s="60" t="s">
        <v>664</v>
      </c>
      <c r="E18" s="61" t="str">
        <f t="shared" si="0"/>
        <v>LaurenJORTBERG</v>
      </c>
      <c r="F18" s="62">
        <v>2017</v>
      </c>
      <c r="G18" s="66"/>
      <c r="H18" s="76" t="str">
        <f t="shared" si="1"/>
        <v/>
      </c>
      <c r="I18" s="199"/>
      <c r="J18" s="198"/>
      <c r="K18" s="17"/>
      <c r="L18" s="70"/>
      <c r="M18" s="67">
        <f>IF(L18,LOOKUP(L18,{1;2;3;4;5;6;7;8;9;10;11;12;13;14;15;16;17;18;19;20;21},{30;25;21;18;16;15;14;13;12;11;10;9;8;7;6;5;4;3;2;1;0}),0)</f>
        <v>0</v>
      </c>
      <c r="N18" s="68">
        <f>IF($D18="yes",VLOOKUP($E18,'SuperTour Women'!$E$6:$AB$217,11,FALSE),"")</f>
        <v>0</v>
      </c>
      <c r="O18" s="69">
        <f>IF(N18,LOOKUP(N18,{1;2;3;4;5;6;7;8;9;10;11;12;13;14;15;16;17;18;19;20;21},{30;25;21;18;16;15;14;13;12;11;10;9;8;7;6;5;4;3;2;1;0}),0)</f>
        <v>0</v>
      </c>
      <c r="P18" s="68">
        <v>7</v>
      </c>
      <c r="Q18" s="67">
        <f>IF(P18,LOOKUP(P18,{1;2;3;4;5;6;7;8;9;10;11;12;13;14;15;16;17;18;19;20;21},{30;25;21;18;16;15;14;13;12;11;10;9;8;7;6;5;4;3;2;1;0}),0)</f>
        <v>14</v>
      </c>
      <c r="R18" s="72">
        <v>10</v>
      </c>
      <c r="S18" s="69">
        <f>IF(R18,LOOKUP(R18,{1;2;3;4;5;6;7;8;9;10;11;12;13;14;15;16;17;18;19;20;21},{30;25;21;18;16;15;14;13;12;11;10;9;8;7;6;5;4;3;2;1;0}),0)</f>
        <v>11</v>
      </c>
      <c r="T18" s="72">
        <v>9</v>
      </c>
      <c r="U18" s="71">
        <f>IF(T18,LOOKUP(T18,{1;2;3;4;5;6;7;8;9;10;11;12;13;14;15;16;17;18;19;20;21},{45;35;26;18;16;15;14;13;12;11;10;9;8;7;6;5;4;3;2;1;0}),0)</f>
        <v>12</v>
      </c>
      <c r="V18" s="72">
        <v>2</v>
      </c>
      <c r="W18" s="74">
        <f>IF(V18,LOOKUP(V18,{1;2;3;4;5;6;7;8;9;10;11;12;13;14;15;16;17;18;19;20;21},{45;35;26;18;16;15;14;13;12;11;10;9;8;7;6;5;4;3;2;1;0}),0)</f>
        <v>35</v>
      </c>
      <c r="X18" s="72">
        <v>9</v>
      </c>
      <c r="Y18" s="71">
        <f>IF(X18,LOOKUP(X18,{1;2;3;4;5;6;7;8;9;10;11;12;13;14;15;16;17;18;19;20;21},{45;35;26;18;16;15;14;13;12;11;10;9;8;7;6;5;4;3;2;1;0}),0)</f>
        <v>12</v>
      </c>
      <c r="Z18" s="70"/>
      <c r="AA18" s="74">
        <f>IF(Z18,LOOKUP(Z18,{1;2;3;4;5;6;7;8;9;10;11;12;13;14;15;16;17;18;19;20;21},{45;35;26;18;16;15;14;13;12;11;10;9;8;7;6;5;4;3;2;1;0}),0)</f>
        <v>0</v>
      </c>
      <c r="AB18" s="18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19" spans="1:40" ht="16" customHeight="1" x14ac:dyDescent="0.2">
      <c r="A19" s="58">
        <v>3535542</v>
      </c>
      <c r="B19" s="75" t="s">
        <v>357</v>
      </c>
      <c r="C19" s="169" t="s">
        <v>358</v>
      </c>
      <c r="D19" s="76" t="s">
        <v>664</v>
      </c>
      <c r="E19" s="61" t="str">
        <f t="shared" si="0"/>
        <v>FeliciaGESIOR</v>
      </c>
      <c r="F19" s="62">
        <v>2017</v>
      </c>
      <c r="G19" s="66"/>
      <c r="H19" s="76" t="str">
        <f t="shared" si="1"/>
        <v/>
      </c>
      <c r="I19" s="199"/>
      <c r="J19" s="198"/>
      <c r="K19" s="17"/>
      <c r="L19" s="72">
        <v>11</v>
      </c>
      <c r="M19" s="67">
        <f>IF(L19,LOOKUP(L19,{1;2;3;4;5;6;7;8;9;10;11;12;13;14;15;16;17;18;19;20;21},{30;25;21;18;16;15;14;13;12;11;10;9;8;7;6;5;4;3;2;1;0}),0)</f>
        <v>10</v>
      </c>
      <c r="N19" s="68">
        <v>6</v>
      </c>
      <c r="O19" s="69">
        <f>IF(N19,LOOKUP(N19,{1;2;3;4;5;6;7;8;9;10;11;12;13;14;15;16;17;18;19;20;21},{30;25;21;18;16;15;14;13;12;11;10;9;8;7;6;5;4;3;2;1;0}),0)</f>
        <v>15</v>
      </c>
      <c r="P19" s="68">
        <v>5</v>
      </c>
      <c r="Q19" s="67">
        <f>IF(P19,LOOKUP(P19,{1;2;3;4;5;6;7;8;9;10;11;12;13;14;15;16;17;18;19;20;21},{30;25;21;18;16;15;14;13;12;11;10;9;8;7;6;5;4;3;2;1;0}),0)</f>
        <v>16</v>
      </c>
      <c r="R19" s="72">
        <v>13</v>
      </c>
      <c r="S19" s="69">
        <f>IF(R19,LOOKUP(R19,{1;2;3;4;5;6;7;8;9;10;11;12;13;14;15;16;17;18;19;20;21},{30;25;21;18;16;15;14;13;12;11;10;9;8;7;6;5;4;3;2;1;0}),0)</f>
        <v>8</v>
      </c>
      <c r="T19" s="72">
        <v>18</v>
      </c>
      <c r="U19" s="71">
        <f>IF(T19,LOOKUP(T19,{1;2;3;4;5;6;7;8;9;10;11;12;13;14;15;16;17;18;19;20;21},{45;35;26;18;16;15;14;13;12;11;10;9;8;7;6;5;4;3;2;1;0}),0)</f>
        <v>3</v>
      </c>
      <c r="V19" s="72">
        <v>18</v>
      </c>
      <c r="W19" s="74">
        <f>IF(V19,LOOKUP(V19,{1;2;3;4;5;6;7;8;9;10;11;12;13;14;15;16;17;18;19;20;21},{45;35;26;18;16;15;14;13;12;11;10;9;8;7;6;5;4;3;2;1;0}),0)</f>
        <v>3</v>
      </c>
      <c r="X19" s="72">
        <v>19</v>
      </c>
      <c r="Y19" s="71">
        <f>IF(X19,LOOKUP(X19,{1;2;3;4;5;6;7;8;9;10;11;12;13;14;15;16;17;18;19;20;21},{45;35;26;18;16;15;14;13;12;11;10;9;8;7;6;5;4;3;2;1;0}),0)</f>
        <v>2</v>
      </c>
      <c r="Z19" s="72">
        <v>5</v>
      </c>
      <c r="AA19" s="74">
        <f>IF(Z19,LOOKUP(Z19,{1;2;3;4;5;6;7;8;9;10;11;12;13;14;15;16;17;18;19;20;21},{45;35;26;18;16;15;14;13;12;11;10;9;8;7;6;5;4;3;2;1;0}),0)</f>
        <v>16</v>
      </c>
      <c r="AB19" s="18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</row>
    <row r="20" spans="1:40" ht="16" customHeight="1" x14ac:dyDescent="0.2">
      <c r="A20" s="58">
        <v>3535659</v>
      </c>
      <c r="B20" s="75" t="s">
        <v>380</v>
      </c>
      <c r="C20" s="169" t="s">
        <v>381</v>
      </c>
      <c r="D20" s="60" t="s">
        <v>664</v>
      </c>
      <c r="E20" s="61" t="str">
        <f t="shared" si="0"/>
        <v>AlaynaSONNESYN</v>
      </c>
      <c r="F20" s="62">
        <v>2017</v>
      </c>
      <c r="G20" s="66"/>
      <c r="H20" s="76" t="str">
        <f t="shared" si="1"/>
        <v/>
      </c>
      <c r="I20" s="199"/>
      <c r="J20" s="198"/>
      <c r="K20" s="17"/>
      <c r="L20" s="70"/>
      <c r="M20" s="67">
        <f>IF(L20,LOOKUP(L20,{1;2;3;4;5;6;7;8;9;10;11;12;13;14;15;16;17;18;19;20;21},{30;25;21;18;16;15;14;13;12;11;10;9;8;7;6;5;4;3;2;1;0}),0)</f>
        <v>0</v>
      </c>
      <c r="N20" s="68">
        <f>IF($D20="yes",VLOOKUP($E20,'SuperTour Women'!$E$6:$AB$217,11,FALSE),"")</f>
        <v>0</v>
      </c>
      <c r="O20" s="69">
        <f>IF(N20,LOOKUP(N20,{1;2;3;4;5;6;7;8;9;10;11;12;13;14;15;16;17;18;19;20;21},{30;25;21;18;16;15;14;13;12;11;10;9;8;7;6;5;4;3;2;1;0}),0)</f>
        <v>0</v>
      </c>
      <c r="P20" s="66"/>
      <c r="Q20" s="67">
        <f>IF(P20,LOOKUP(P20,{1;2;3;4;5;6;7;8;9;10;11;12;13;14;15;16;17;18;19;20;21},{30;25;21;18;16;15;14;13;12;11;10;9;8;7;6;5;4;3;2;1;0}),0)</f>
        <v>0</v>
      </c>
      <c r="R20" s="72">
        <f>IF($D20="yes",VLOOKUP($E20,'SuperTour Women'!$E$6:$AB$217,15,FALSE),"")</f>
        <v>0</v>
      </c>
      <c r="S20" s="69">
        <f>IF(R20,LOOKUP(R20,{1;2;3;4;5;6;7;8;9;10;11;12;13;14;15;16;17;18;19;20;21},{30;25;21;18;16;15;14;13;12;11;10;9;8;7;6;5;4;3;2;1;0}),0)</f>
        <v>0</v>
      </c>
      <c r="T20" s="72">
        <v>16</v>
      </c>
      <c r="U20" s="71">
        <f>IF(T20,LOOKUP(T20,{1;2;3;4;5;6;7;8;9;10;11;12;13;14;15;16;17;18;19;20;21},{45;35;26;18;16;15;14;13;12;11;10;9;8;7;6;5;4;3;2;1;0}),0)</f>
        <v>5</v>
      </c>
      <c r="V20" s="72">
        <v>4</v>
      </c>
      <c r="W20" s="74">
        <f>IF(V20,LOOKUP(V20,{1;2;3;4;5;6;7;8;9;10;11;12;13;14;15;16;17;18;19;20;21},{45;35;26;18;16;15;14;13;12;11;10;9;8;7;6;5;4;3;2;1;0}),0)</f>
        <v>18</v>
      </c>
      <c r="X20" s="72">
        <v>4</v>
      </c>
      <c r="Y20" s="71">
        <f>IF(X20,LOOKUP(X20,{1;2;3;4;5;6;7;8;9;10;11;12;13;14;15;16;17;18;19;20;21},{45;35;26;18;16;15;14;13;12;11;10;9;8;7;6;5;4;3;2;1;0}),0)</f>
        <v>18</v>
      </c>
      <c r="Z20" s="70"/>
      <c r="AA20" s="74">
        <f>IF(Z20,LOOKUP(Z20,{1;2;3;4;5;6;7;8;9;10;11;12;13;14;15;16;17;18;19;20;21},{45;35;26;18;16;15;14;13;12;11;10;9;8;7;6;5;4;3;2;1;0}),0)</f>
        <v>0</v>
      </c>
      <c r="AB20" s="18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21" spans="1:40" ht="16" customHeight="1" x14ac:dyDescent="0.2">
      <c r="A21" s="58">
        <v>3535614</v>
      </c>
      <c r="B21" s="75" t="s">
        <v>384</v>
      </c>
      <c r="C21" s="169" t="s">
        <v>385</v>
      </c>
      <c r="D21" s="60" t="s">
        <v>664</v>
      </c>
      <c r="E21" s="61" t="str">
        <f t="shared" si="0"/>
        <v>LydiaBLANCHET</v>
      </c>
      <c r="F21" s="62">
        <v>2017</v>
      </c>
      <c r="G21" s="66"/>
      <c r="H21" s="76" t="str">
        <f t="shared" si="1"/>
        <v/>
      </c>
      <c r="I21" s="199"/>
      <c r="J21" s="198"/>
      <c r="K21" s="17"/>
      <c r="L21" s="70"/>
      <c r="M21" s="67">
        <f>IF(L21,LOOKUP(L21,{1;2;3;4;5;6;7;8;9;10;11;12;13;14;15;16;17;18;19;20;21},{30;25;21;18;16;15;14;13;12;11;10;9;8;7;6;5;4;3;2;1;0}),0)</f>
        <v>0</v>
      </c>
      <c r="N21" s="68">
        <f>IF($D21="yes",VLOOKUP($E21,'SuperTour Women'!$E$6:$AB$217,11,FALSE),"")</f>
        <v>0</v>
      </c>
      <c r="O21" s="69">
        <f>IF(N21,LOOKUP(N21,{1;2;3;4;5;6;7;8;9;10;11;12;13;14;15;16;17;18;19;20;21},{30;25;21;18;16;15;14;13;12;11;10;9;8;7;6;5;4;3;2;1;0}),0)</f>
        <v>0</v>
      </c>
      <c r="P21" s="66"/>
      <c r="Q21" s="67">
        <f>IF(P21,LOOKUP(P21,{1;2;3;4;5;6;7;8;9;10;11;12;13;14;15;16;17;18;19;20;21},{30;25;21;18;16;15;14;13;12;11;10;9;8;7;6;5;4;3;2;1;0}),0)</f>
        <v>0</v>
      </c>
      <c r="R21" s="72">
        <v>17</v>
      </c>
      <c r="S21" s="69">
        <f>IF(R21,LOOKUP(R21,{1;2;3;4;5;6;7;8;9;10;11;12;13;14;15;16;17;18;19;20;21},{30;25;21;18;16;15;14;13;12;11;10;9;8;7;6;5;4;3;2;1;0}),0)</f>
        <v>4</v>
      </c>
      <c r="T21" s="72">
        <v>12</v>
      </c>
      <c r="U21" s="71">
        <f>IF(T21,LOOKUP(T21,{1;2;3;4;5;6;7;8;9;10;11;12;13;14;15;16;17;18;19;20;21},{45;35;26;18;16;15;14;13;12;11;10;9;8;7;6;5;4;3;2;1;0}),0)</f>
        <v>9</v>
      </c>
      <c r="V21" s="72">
        <v>12</v>
      </c>
      <c r="W21" s="74">
        <f>IF(V21,LOOKUP(V21,{1;2;3;4;5;6;7;8;9;10;11;12;13;14;15;16;17;18;19;20;21},{45;35;26;18;16;15;14;13;12;11;10;9;8;7;6;5;4;3;2;1;0}),0)</f>
        <v>9</v>
      </c>
      <c r="X21" s="72">
        <v>10</v>
      </c>
      <c r="Y21" s="71">
        <f>IF(X21,LOOKUP(X21,{1;2;3;4;5;6;7;8;9;10;11;12;13;14;15;16;17;18;19;20;21},{45;35;26;18;16;15;14;13;12;11;10;9;8;7;6;5;4;3;2;1;0}),0)</f>
        <v>11</v>
      </c>
      <c r="Z21" s="72">
        <v>10</v>
      </c>
      <c r="AA21" s="74">
        <f>IF(Z21,LOOKUP(Z21,{1;2;3;4;5;6;7;8;9;10;11;12;13;14;15;16;17;18;19;20;21},{45;35;26;18;16;15;14;13;12;11;10;9;8;7;6;5;4;3;2;1;0}),0)</f>
        <v>11</v>
      </c>
      <c r="AB21" s="18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</row>
    <row r="22" spans="1:40" ht="16" customHeight="1" x14ac:dyDescent="0.2">
      <c r="A22" s="58">
        <v>3535455</v>
      </c>
      <c r="B22" s="75" t="s">
        <v>367</v>
      </c>
      <c r="C22" s="169" t="s">
        <v>368</v>
      </c>
      <c r="D22" s="60" t="s">
        <v>664</v>
      </c>
      <c r="E22" s="61" t="str">
        <f t="shared" si="0"/>
        <v>CoreySTOCK</v>
      </c>
      <c r="F22" s="62">
        <v>2017</v>
      </c>
      <c r="G22" s="66"/>
      <c r="H22" s="76" t="str">
        <f t="shared" si="1"/>
        <v/>
      </c>
      <c r="I22" s="199"/>
      <c r="J22" s="198"/>
      <c r="K22" s="17"/>
      <c r="L22" s="72">
        <v>8</v>
      </c>
      <c r="M22" s="67">
        <f>IF(L22,LOOKUP(L22,{1;2;3;4;5;6;7;8;9;10;11;12;13;14;15;16;17;18;19;20;21},{30;25;21;18;16;15;14;13;12;11;10;9;8;7;6;5;4;3;2;1;0}),0)</f>
        <v>13</v>
      </c>
      <c r="N22" s="68">
        <v>8</v>
      </c>
      <c r="O22" s="69">
        <f>IF(N22,LOOKUP(N22,{1;2;3;4;5;6;7;8;9;10;11;12;13;14;15;16;17;18;19;20;21},{30;25;21;18;16;15;14;13;12;11;10;9;8;7;6;5;4;3;2;1;0}),0)</f>
        <v>13</v>
      </c>
      <c r="P22" s="68">
        <v>10</v>
      </c>
      <c r="Q22" s="67">
        <f>IF(P22,LOOKUP(P22,{1;2;3;4;5;6;7;8;9;10;11;12;13;14;15;16;17;18;19;20;21},{30;25;21;18;16;15;14;13;12;11;10;9;8;7;6;5;4;3;2;1;0}),0)</f>
        <v>11</v>
      </c>
      <c r="R22" s="72">
        <f>IF($D22="yes",VLOOKUP($E22,'SuperTour Women'!$E$6:$AB$217,15,FALSE),"")</f>
        <v>0</v>
      </c>
      <c r="S22" s="69">
        <f>IF(R22,LOOKUP(R22,{1;2;3;4;5;6;7;8;9;10;11;12;13;14;15;16;17;18;19;20;21},{30;25;21;18;16;15;14;13;12;11;10;9;8;7;6;5;4;3;2;1;0}),0)</f>
        <v>0</v>
      </c>
      <c r="T22" s="72">
        <v>15</v>
      </c>
      <c r="U22" s="71">
        <f>IF(T22,LOOKUP(T22,{1;2;3;4;5;6;7;8;9;10;11;12;13;14;15;16;17;18;19;20;21},{45;35;26;18;16;15;14;13;12;11;10;9;8;7;6;5;4;3;2;1;0}),0)</f>
        <v>6</v>
      </c>
      <c r="V22" s="72">
        <v>6</v>
      </c>
      <c r="W22" s="74">
        <f>IF(V22,LOOKUP(V22,{1;2;3;4;5;6;7;8;9;10;11;12;13;14;15;16;17;18;19;20;21},{45;35;26;18;16;15;14;13;12;11;10;9;8;7;6;5;4;3;2;1;0}),0)</f>
        <v>15</v>
      </c>
      <c r="X22" s="72">
        <f>IF($D22="yes",VLOOKUP($E22,'SuperTour Women'!$E$6:$AB$217,21,FALSE),"")</f>
        <v>0</v>
      </c>
      <c r="Y22" s="71">
        <f>IF(X22,LOOKUP(X22,{1;2;3;4;5;6;7;8;9;10;11;12;13;14;15;16;17;18;19;20;21},{45;35;26;18;16;15;14;13;12;11;10;9;8;7;6;5;4;3;2;1;0}),0)</f>
        <v>0</v>
      </c>
      <c r="Z22" s="72">
        <v>9</v>
      </c>
      <c r="AA22" s="74">
        <f>IF(Z22,LOOKUP(Z22,{1;2;3;4;5;6;7;8;9;10;11;12;13;14;15;16;17;18;19;20;21},{45;35;26;18;16;15;14;13;12;11;10;9;8;7;6;5;4;3;2;1;0}),0)</f>
        <v>12</v>
      </c>
      <c r="AB22" s="18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1:40" ht="16" customHeight="1" x14ac:dyDescent="0.2">
      <c r="A23" s="58">
        <v>3535408</v>
      </c>
      <c r="B23" s="75" t="s">
        <v>354</v>
      </c>
      <c r="C23" s="169" t="s">
        <v>355</v>
      </c>
      <c r="D23" s="60" t="s">
        <v>664</v>
      </c>
      <c r="E23" s="61" t="str">
        <f t="shared" si="0"/>
        <v>ElizabethGUINEY</v>
      </c>
      <c r="F23" s="62">
        <v>2017</v>
      </c>
      <c r="G23" s="66"/>
      <c r="H23" s="76" t="str">
        <f t="shared" si="1"/>
        <v/>
      </c>
      <c r="I23" s="199"/>
      <c r="J23" s="198"/>
      <c r="K23" s="17"/>
      <c r="L23" s="72">
        <v>12</v>
      </c>
      <c r="M23" s="67">
        <f>IF(L23,LOOKUP(L23,{1;2;3;4;5;6;7;8;9;10;11;12;13;14;15;16;17;18;19;20;21},{30;25;21;18;16;15;14;13;12;11;10;9;8;7;6;5;4;3;2;1;0}),0)</f>
        <v>9</v>
      </c>
      <c r="N23" s="68">
        <v>14</v>
      </c>
      <c r="O23" s="69">
        <f>IF(N23,LOOKUP(N23,{1;2;3;4;5;6;7;8;9;10;11;12;13;14;15;16;17;18;19;20;21},{30;25;21;18;16;15;14;13;12;11;10;9;8;7;6;5;4;3;2;1;0}),0)</f>
        <v>7</v>
      </c>
      <c r="P23" s="68">
        <v>14</v>
      </c>
      <c r="Q23" s="67">
        <f>IF(P23,LOOKUP(P23,{1;2;3;4;5;6;7;8;9;10;11;12;13;14;15;16;17;18;19;20;21},{30;25;21;18;16;15;14;13;12;11;10;9;8;7;6;5;4;3;2;1;0}),0)</f>
        <v>7</v>
      </c>
      <c r="R23" s="72">
        <v>12</v>
      </c>
      <c r="S23" s="69">
        <f>IF(R23,LOOKUP(R23,{1;2;3;4;5;6;7;8;9;10;11;12;13;14;15;16;17;18;19;20;21},{30;25;21;18;16;15;14;13;12;11;10;9;8;7;6;5;4;3;2;1;0}),0)</f>
        <v>9</v>
      </c>
      <c r="T23" s="72">
        <v>13</v>
      </c>
      <c r="U23" s="71">
        <f>IF(T23,LOOKUP(T23,{1;2;3;4;5;6;7;8;9;10;11;12;13;14;15;16;17;18;19;20;21},{45;35;26;18;16;15;14;13;12;11;10;9;8;7;6;5;4;3;2;1;0}),0)</f>
        <v>8</v>
      </c>
      <c r="V23" s="72">
        <v>19</v>
      </c>
      <c r="W23" s="74">
        <f>IF(V23,LOOKUP(V23,{1;2;3;4;5;6;7;8;9;10;11;12;13;14;15;16;17;18;19;20;21},{45;35;26;18;16;15;14;13;12;11;10;9;8;7;6;5;4;3;2;1;0}),0)</f>
        <v>2</v>
      </c>
      <c r="X23" s="72">
        <v>12</v>
      </c>
      <c r="Y23" s="71">
        <f>IF(X23,LOOKUP(X23,{1;2;3;4;5;6;7;8;9;10;11;12;13;14;15;16;17;18;19;20;21},{45;35;26;18;16;15;14;13;12;11;10;9;8;7;6;5;4;3;2;1;0}),0)</f>
        <v>9</v>
      </c>
      <c r="Z23" s="72">
        <v>7</v>
      </c>
      <c r="AA23" s="74">
        <f>IF(Z23,LOOKUP(Z23,{1;2;3;4;5;6;7;8;9;10;11;12;13;14;15;16;17;18;19;20;21},{45;35;26;18;16;15;14;13;12;11;10;9;8;7;6;5;4;3;2;1;0}),0)</f>
        <v>14</v>
      </c>
      <c r="AB23" s="18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1:40" ht="16" customHeight="1" x14ac:dyDescent="0.2">
      <c r="A24" s="58">
        <v>3535703</v>
      </c>
      <c r="B24" s="200" t="s">
        <v>437</v>
      </c>
      <c r="C24" s="169" t="s">
        <v>438</v>
      </c>
      <c r="D24" s="60" t="s">
        <v>664</v>
      </c>
      <c r="E24" s="61" t="str">
        <f t="shared" si="0"/>
        <v>NovieMCCABE</v>
      </c>
      <c r="F24" s="62">
        <v>2017</v>
      </c>
      <c r="G24" s="66"/>
      <c r="H24" s="76" t="str">
        <f t="shared" si="1"/>
        <v/>
      </c>
      <c r="I24" s="199"/>
      <c r="J24" s="198"/>
      <c r="K24" s="17"/>
      <c r="L24" s="70"/>
      <c r="M24" s="67">
        <f>IF(L24,LOOKUP(L24,{1;2;3;4;5;6;7;8;9;10;11;12;13;14;15;16;17;18;19;20;21},{30;25;21;18;16;15;14;13;12;11;10;9;8;7;6;5;4;3;2;1;0}),0)</f>
        <v>0</v>
      </c>
      <c r="N24" s="66"/>
      <c r="O24" s="69">
        <f>IF(N24,LOOKUP(N24,{1;2;3;4;5;6;7;8;9;10;11;12;13;14;15;16;17;18;19;20;21},{30;25;21;18;16;15;14;13;12;11;10;9;8;7;6;5;4;3;2;1;0}),0)</f>
        <v>0</v>
      </c>
      <c r="P24" s="66"/>
      <c r="Q24" s="67">
        <f>IF(P24,LOOKUP(P24,{1;2;3;4;5;6;7;8;9;10;11;12;13;14;15;16;17;18;19;20;21},{30;25;21;18;16;15;14;13;12;11;10;9;8;7;6;5;4;3;2;1;0}),0)</f>
        <v>0</v>
      </c>
      <c r="R24" s="72">
        <v>14</v>
      </c>
      <c r="S24" s="69">
        <f>IF(R24,LOOKUP(R24,{1;2;3;4;5;6;7;8;9;10;11;12;13;14;15;16;17;18;19;20;21},{30;25;21;18;16;15;14;13;12;11;10;9;8;7;6;5;4;3;2;1;0}),0)</f>
        <v>7</v>
      </c>
      <c r="T24" s="72">
        <v>11</v>
      </c>
      <c r="U24" s="71">
        <f>IF(T24,LOOKUP(T24,{1;2;3;4;5;6;7;8;9;10;11;12;13;14;15;16;17;18;19;20;21},{45;35;26;18;16;15;14;13;12;11;10;9;8;7;6;5;4;3;2;1;0}),0)</f>
        <v>10</v>
      </c>
      <c r="V24" s="70"/>
      <c r="W24" s="74">
        <f>IF(V24,LOOKUP(V24,{1;2;3;4;5;6;7;8;9;10;11;12;13;14;15;16;17;18;19;20;21},{45;35;26;18;16;15;14;13;12;11;10;9;8;7;6;5;4;3;2;1;0}),0)</f>
        <v>0</v>
      </c>
      <c r="X24" s="70"/>
      <c r="Y24" s="71">
        <f>IF(X24,LOOKUP(X24,{1;2;3;4;5;6;7;8;9;10;11;12;13;14;15;16;17;18;19;20;21},{45;35;26;18;16;15;14;13;12;11;10;9;8;7;6;5;4;3;2;1;0}),0)</f>
        <v>0</v>
      </c>
      <c r="Z24" s="70"/>
      <c r="AA24" s="74">
        <f>IF(Z24,LOOKUP(Z24,{1;2;3;4;5;6;7;8;9;10;11;12;13;14;15;16;17;18;19;20;21},{45;35;26;18;16;15;14;13;12;11;10;9;8;7;6;5;4;3;2;1;0}),0)</f>
        <v>0</v>
      </c>
      <c r="AB24" s="18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</row>
    <row r="25" spans="1:40" ht="16" customHeight="1" x14ac:dyDescent="0.2">
      <c r="A25" s="58">
        <v>3535602</v>
      </c>
      <c r="B25" s="200" t="s">
        <v>405</v>
      </c>
      <c r="C25" s="169" t="s">
        <v>406</v>
      </c>
      <c r="D25" s="60" t="s">
        <v>664</v>
      </c>
      <c r="E25" s="61" t="str">
        <f t="shared" si="0"/>
        <v>HaileySWIRBUL</v>
      </c>
      <c r="F25" s="62">
        <v>2017</v>
      </c>
      <c r="G25" s="66"/>
      <c r="H25" s="76" t="str">
        <f t="shared" si="1"/>
        <v/>
      </c>
      <c r="I25" s="199"/>
      <c r="J25" s="198"/>
      <c r="K25" s="17"/>
      <c r="L25" s="70"/>
      <c r="M25" s="67">
        <f>IF(L25,LOOKUP(L25,{1;2;3;4;5;6;7;8;9;10;11;12;13;14;15;16;17;18;19;20;21},{30;25;21;18;16;15;14;13;12;11;10;9;8;7;6;5;4;3;2;1;0}),0)</f>
        <v>0</v>
      </c>
      <c r="N25" s="68">
        <f>IF($D25="yes",VLOOKUP($E25,'SuperTour Women'!$E$6:$AB$217,11,FALSE),"")</f>
        <v>0</v>
      </c>
      <c r="O25" s="69">
        <f>IF(N25,LOOKUP(N25,{1;2;3;4;5;6;7;8;9;10;11;12;13;14;15;16;17;18;19;20;21},{30;25;21;18;16;15;14;13;12;11;10;9;8;7;6;5;4;3;2;1;0}),0)</f>
        <v>0</v>
      </c>
      <c r="P25" s="66"/>
      <c r="Q25" s="67">
        <f>IF(P25,LOOKUP(P25,{1;2;3;4;5;6;7;8;9;10;11;12;13;14;15;16;17;18;19;20;21},{30;25;21;18;16;15;14;13;12;11;10;9;8;7;6;5;4;3;2;1;0}),0)</f>
        <v>0</v>
      </c>
      <c r="R25" s="72">
        <f>IF($D25="yes",VLOOKUP($E25,'SuperTour Women'!$E$6:$AB$217,15,FALSE),"")</f>
        <v>0</v>
      </c>
      <c r="S25" s="69">
        <f>IF(R25,LOOKUP(R25,{1;2;3;4;5;6;7;8;9;10;11;12;13;14;15;16;17;18;19;20;21},{30;25;21;18;16;15;14;13;12;11;10;9;8;7;6;5;4;3;2;1;0}),0)</f>
        <v>0</v>
      </c>
      <c r="T25" s="72">
        <v>6</v>
      </c>
      <c r="U25" s="71">
        <f>IF(T25,LOOKUP(T25,{1;2;3;4;5;6;7;8;9;10;11;12;13;14;15;16;17;18;19;20;21},{45;35;26;18;16;15;14;13;12;11;10;9;8;7;6;5;4;3;2;1;0}),0)</f>
        <v>15</v>
      </c>
      <c r="V25" s="72">
        <v>5</v>
      </c>
      <c r="W25" s="74">
        <f>IF(V25,LOOKUP(V25,{1;2;3;4;5;6;7;8;9;10;11;12;13;14;15;16;17;18;19;20;21},{45;35;26;18;16;15;14;13;12;11;10;9;8;7;6;5;4;3;2;1;0}),0)</f>
        <v>16</v>
      </c>
      <c r="X25" s="72">
        <f>IF($D25="yes",VLOOKUP($E25,'SuperTour Women'!$E$6:$AB$217,21,FALSE),"")</f>
        <v>0</v>
      </c>
      <c r="Y25" s="71">
        <f>IF(X25,LOOKUP(X25,{1;2;3;4;5;6;7;8;9;10;11;12;13;14;15;16;17;18;19;20;21},{45;35;26;18;16;15;14;13;12;11;10;9;8;7;6;5;4;3;2;1;0}),0)</f>
        <v>0</v>
      </c>
      <c r="Z25" s="70"/>
      <c r="AA25" s="74">
        <f>IF(Z25,LOOKUP(Z25,{1;2;3;4;5;6;7;8;9;10;11;12;13;14;15;16;17;18;19;20;21},{45;35;26;18;16;15;14;13;12;11;10;9;8;7;6;5;4;3;2;1;0}),0)</f>
        <v>0</v>
      </c>
      <c r="AB25" s="18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</row>
    <row r="26" spans="1:40" ht="16" customHeight="1" x14ac:dyDescent="0.2">
      <c r="A26" s="58">
        <v>3535649</v>
      </c>
      <c r="B26" s="75" t="s">
        <v>474</v>
      </c>
      <c r="C26" s="169" t="s">
        <v>475</v>
      </c>
      <c r="D26" s="76" t="s">
        <v>664</v>
      </c>
      <c r="E26" s="61" t="str">
        <f t="shared" si="0"/>
        <v>EmmaTARBATH</v>
      </c>
      <c r="F26" s="62">
        <v>2017</v>
      </c>
      <c r="G26" s="66"/>
      <c r="H26" s="76" t="str">
        <f t="shared" si="1"/>
        <v/>
      </c>
      <c r="I26" s="199"/>
      <c r="J26" s="198"/>
      <c r="K26" s="17"/>
      <c r="L26" s="70"/>
      <c r="M26" s="67">
        <f>IF(L26,LOOKUP(L26,{1;2;3;4;5;6;7;8;9;10;11;12;13;14;15;16;17;18;19;20;21},{30;25;21;18;16;15;14;13;12;11;10;9;8;7;6;5;4;3;2;1;0}),0)</f>
        <v>0</v>
      </c>
      <c r="N26" s="68">
        <v>15</v>
      </c>
      <c r="O26" s="69">
        <f>IF(N26,LOOKUP(N26,{1;2;3;4;5;6;7;8;9;10;11;12;13;14;15;16;17;18;19;20;21},{30;25;21;18;16;15;14;13;12;11;10;9;8;7;6;5;4;3;2;1;0}),0)</f>
        <v>6</v>
      </c>
      <c r="P26" s="66"/>
      <c r="Q26" s="67">
        <f>IF(P26,LOOKUP(P26,{1;2;3;4;5;6;7;8;9;10;11;12;13;14;15;16;17;18;19;20;21},{30;25;21;18;16;15;14;13;12;11;10;9;8;7;6;5;4;3;2;1;0}),0)</f>
        <v>0</v>
      </c>
      <c r="R26" s="72">
        <f>IF($D26="yes",VLOOKUP($E26,'SuperTour Women'!$E$6:$AB$217,15,FALSE),"")</f>
        <v>0</v>
      </c>
      <c r="S26" s="69">
        <f>IF(R26,LOOKUP(R26,{1;2;3;4;5;6;7;8;9;10;11;12;13;14;15;16;17;18;19;20;21},{30;25;21;18;16;15;14;13;12;11;10;9;8;7;6;5;4;3;2;1;0}),0)</f>
        <v>0</v>
      </c>
      <c r="T26" s="72">
        <v>14</v>
      </c>
      <c r="U26" s="71">
        <f>IF(T26,LOOKUP(T26,{1;2;3;4;5;6;7;8;9;10;11;12;13;14;15;16;17;18;19;20;21},{45;35;26;18;16;15;14;13;12;11;10;9;8;7;6;5;4;3;2;1;0}),0)</f>
        <v>7</v>
      </c>
      <c r="V26" s="70"/>
      <c r="W26" s="74">
        <f>IF(V26,LOOKUP(V26,{1;2;3;4;5;6;7;8;9;10;11;12;13;14;15;16;17;18;19;20;21},{45;35;26;18;16;15;14;13;12;11;10;9;8;7;6;5;4;3;2;1;0}),0)</f>
        <v>0</v>
      </c>
      <c r="X26" s="72">
        <v>18</v>
      </c>
      <c r="Y26" s="71">
        <f>IF(X26,LOOKUP(X26,{1;2;3;4;5;6;7;8;9;10;11;12;13;14;15;16;17;18;19;20;21},{45;35;26;18;16;15;14;13;12;11;10;9;8;7;6;5;4;3;2;1;0}),0)</f>
        <v>3</v>
      </c>
      <c r="Z26" s="70"/>
      <c r="AA26" s="74">
        <f>IF(Z26,LOOKUP(Z26,{1;2;3;4;5;6;7;8;9;10;11;12;13;14;15;16;17;18;19;20;21},{45;35;26;18;16;15;14;13;12;11;10;9;8;7;6;5;4;3;2;1;0}),0)</f>
        <v>0</v>
      </c>
      <c r="AB26" s="18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spans="1:40" ht="16" customHeight="1" x14ac:dyDescent="0.2">
      <c r="A27" s="58">
        <v>3535654</v>
      </c>
      <c r="B27" s="200" t="s">
        <v>445</v>
      </c>
      <c r="C27" s="169" t="s">
        <v>482</v>
      </c>
      <c r="D27" s="60" t="s">
        <v>664</v>
      </c>
      <c r="E27" s="61" t="str">
        <f t="shared" si="0"/>
        <v>AbigailDRACH</v>
      </c>
      <c r="F27" s="62">
        <v>2017</v>
      </c>
      <c r="G27" s="66"/>
      <c r="H27" s="76" t="str">
        <f t="shared" si="1"/>
        <v/>
      </c>
      <c r="I27" s="199"/>
      <c r="J27" s="198"/>
      <c r="K27" s="17"/>
      <c r="L27" s="70"/>
      <c r="M27" s="67">
        <f>IF(L27,LOOKUP(L27,{1;2;3;4;5;6;7;8;9;10;11;12;13;14;15;16;17;18;19;20;21},{30;25;21;18;16;15;14;13;12;11;10;9;8;7;6;5;4;3;2;1;0}),0)</f>
        <v>0</v>
      </c>
      <c r="N27" s="68">
        <f>IF($D27="yes",VLOOKUP($E27,'SuperTour Women'!$E$6:$AB$217,11,FALSE),"")</f>
        <v>0</v>
      </c>
      <c r="O27" s="69">
        <f>IF(N27,LOOKUP(N27,{1;2;3;4;5;6;7;8;9;10;11;12;13;14;15;16;17;18;19;20;21},{30;25;21;18;16;15;14;13;12;11;10;9;8;7;6;5;4;3;2;1;0}),0)</f>
        <v>0</v>
      </c>
      <c r="P27" s="68">
        <v>18</v>
      </c>
      <c r="Q27" s="67">
        <f>IF(P27,LOOKUP(P27,{1;2;3;4;5;6;7;8;9;10;11;12;13;14;15;16;17;18;19;20;21},{30;25;21;18;16;15;14;13;12;11;10;9;8;7;6;5;4;3;2;1;0}),0)</f>
        <v>3</v>
      </c>
      <c r="R27" s="72">
        <v>15</v>
      </c>
      <c r="S27" s="69">
        <f>IF(R27,LOOKUP(R27,{1;2;3;4;5;6;7;8;9;10;11;12;13;14;15;16;17;18;19;20;21},{30;25;21;18;16;15;14;13;12;11;10;9;8;7;6;5;4;3;2;1;0}),0)</f>
        <v>6</v>
      </c>
      <c r="T27" s="72">
        <v>20</v>
      </c>
      <c r="U27" s="71">
        <f>IF(T27,LOOKUP(T27,{1;2;3;4;5;6;7;8;9;10;11;12;13;14;15;16;17;18;19;20;21},{45;35;26;18;16;15;14;13;12;11;10;9;8;7;6;5;4;3;2;1;0}),0)</f>
        <v>1</v>
      </c>
      <c r="V27" s="70"/>
      <c r="W27" s="74">
        <f>IF(V27,LOOKUP(V27,{1;2;3;4;5;6;7;8;9;10;11;12;13;14;15;16;17;18;19;20;21},{45;35;26;18;16;15;14;13;12;11;10;9;8;7;6;5;4;3;2;1;0}),0)</f>
        <v>0</v>
      </c>
      <c r="X27" s="72">
        <v>15</v>
      </c>
      <c r="Y27" s="71">
        <f>IF(X27,LOOKUP(X27,{1;2;3;4;5;6;7;8;9;10;11;12;13;14;15;16;17;18;19;20;21},{45;35;26;18;16;15;14;13;12;11;10;9;8;7;6;5;4;3;2;1;0}),0)</f>
        <v>6</v>
      </c>
      <c r="Z27" s="70"/>
      <c r="AA27" s="74">
        <f>IF(Z27,LOOKUP(Z27,{1;2;3;4;5;6;7;8;9;10;11;12;13;14;15;16;17;18;19;20;21},{45;35;26;18;16;15;14;13;12;11;10;9;8;7;6;5;4;3;2;1;0}),0)</f>
        <v>0</v>
      </c>
      <c r="AB27" s="18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</row>
    <row r="28" spans="1:40" ht="16" customHeight="1" x14ac:dyDescent="0.2">
      <c r="A28" s="58">
        <v>3535584</v>
      </c>
      <c r="B28" s="75" t="s">
        <v>361</v>
      </c>
      <c r="C28" s="169" t="s">
        <v>362</v>
      </c>
      <c r="D28" s="60" t="s">
        <v>664</v>
      </c>
      <c r="E28" s="61" t="str">
        <f t="shared" si="0"/>
        <v>KelseyPHINNEY</v>
      </c>
      <c r="F28" s="62">
        <v>2017</v>
      </c>
      <c r="G28" s="66"/>
      <c r="H28" s="76" t="str">
        <f t="shared" si="1"/>
        <v/>
      </c>
      <c r="I28" s="199"/>
      <c r="J28" s="198"/>
      <c r="K28" s="17"/>
      <c r="L28" s="72">
        <v>5</v>
      </c>
      <c r="M28" s="67">
        <f>IF(L28,LOOKUP(L28,{1;2;3;4;5;6;7;8;9;10;11;12;13;14;15;16;17;18;19;20;21},{30;25;21;18;16;15;14;13;12;11;10;9;8;7;6;5;4;3;2;1;0}),0)</f>
        <v>16</v>
      </c>
      <c r="N28" s="68">
        <f>IF($D28="yes",VLOOKUP($E28,'SuperTour Women'!$E$6:$AB$217,11,FALSE),"")</f>
        <v>0</v>
      </c>
      <c r="O28" s="69">
        <f>IF(N28,LOOKUP(N28,{1;2;3;4;5;6;7;8;9;10;11;12;13;14;15;16;17;18;19;20;21},{30;25;21;18;16;15;14;13;12;11;10;9;8;7;6;5;4;3;2;1;0}),0)</f>
        <v>0</v>
      </c>
      <c r="P28" s="68">
        <v>2</v>
      </c>
      <c r="Q28" s="67">
        <f>IF(P28,LOOKUP(P28,{1;2;3;4;5;6;7;8;9;10;11;12;13;14;15;16;17;18;19;20;21},{30;25;21;18;16;15;14;13;12;11;10;9;8;7;6;5;4;3;2;1;0}),0)</f>
        <v>25</v>
      </c>
      <c r="R28" s="72">
        <v>11</v>
      </c>
      <c r="S28" s="69">
        <f>IF(R28,LOOKUP(R28,{1;2;3;4;5;6;7;8;9;10;11;12;13;14;15;16;17;18;19;20;21},{30;25;21;18;16;15;14;13;12;11;10;9;8;7;6;5;4;3;2;1;0}),0)</f>
        <v>10</v>
      </c>
      <c r="T28" s="72">
        <f>IF($D28="yes",VLOOKUP($E28,'SuperTour Women'!$E$6:$AB$217,17,FALSE),"")</f>
        <v>0</v>
      </c>
      <c r="U28" s="71">
        <f>IF(T28,LOOKUP(T28,{1;2;3;4;5;6;7;8;9;10;11;12;13;14;15;16;17;18;19;20;21},{45;35;26;18;16;15;14;13;12;11;10;9;8;7;6;5;4;3;2;1;0}),0)</f>
        <v>0</v>
      </c>
      <c r="V28" s="72">
        <v>10</v>
      </c>
      <c r="W28" s="74">
        <f>IF(V28,LOOKUP(V28,{1;2;3;4;5;6;7;8;9;10;11;12;13;14;15;16;17;18;19;20;21},{45;35;26;18;16;15;14;13;12;11;10;9;8;7;6;5;4;3;2;1;0}),0)</f>
        <v>11</v>
      </c>
      <c r="X28" s="72">
        <f>IF($D28="yes",VLOOKUP($E28,'SuperTour Women'!$E$6:$AB$217,21,FALSE),"")</f>
        <v>0</v>
      </c>
      <c r="Y28" s="71">
        <f>IF(X28,LOOKUP(X28,{1;2;3;4;5;6;7;8;9;10;11;12;13;14;15;16;17;18;19;20;21},{45;35;26;18;16;15;14;13;12;11;10;9;8;7;6;5;4;3;2;1;0}),0)</f>
        <v>0</v>
      </c>
      <c r="Z28" s="72">
        <v>8</v>
      </c>
      <c r="AA28" s="74">
        <f>IF(Z28,LOOKUP(Z28,{1;2;3;4;5;6;7;8;9;10;11;12;13;14;15;16;17;18;19;20;21},{45;35;26;18;16;15;14;13;12;11;10;9;8;7;6;5;4;3;2;1;0}),0)</f>
        <v>13</v>
      </c>
      <c r="AB28" s="18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</row>
    <row r="29" spans="1:40" ht="16" customHeight="1" x14ac:dyDescent="0.2">
      <c r="A29" s="58">
        <v>3535791</v>
      </c>
      <c r="B29" s="75" t="s">
        <v>497</v>
      </c>
      <c r="C29" s="169" t="s">
        <v>498</v>
      </c>
      <c r="D29" s="60" t="s">
        <v>664</v>
      </c>
      <c r="E29" s="61" t="str">
        <f t="shared" si="0"/>
        <v>SydneyPALMER-LEGER</v>
      </c>
      <c r="F29" s="62">
        <v>2017</v>
      </c>
      <c r="G29" s="66"/>
      <c r="H29" s="76" t="str">
        <f t="shared" si="1"/>
        <v/>
      </c>
      <c r="I29" s="199"/>
      <c r="J29" s="198"/>
      <c r="K29" s="17"/>
      <c r="L29" s="72">
        <v>17</v>
      </c>
      <c r="M29" s="67">
        <f>IF(L29,LOOKUP(L29,{1;2;3;4;5;6;7;8;9;10;11;12;13;14;15;16;17;18;19;20;21},{30;25;21;18;16;15;14;13;12;11;10;9;8;7;6;5;4;3;2;1;0}),0)</f>
        <v>4</v>
      </c>
      <c r="N29" s="68">
        <v>13</v>
      </c>
      <c r="O29" s="69">
        <f>IF(N29,LOOKUP(N29,{1;2;3;4;5;6;7;8;9;10;11;12;13;14;15;16;17;18;19;20;21},{30;25;21;18;16;15;14;13;12;11;10;9;8;7;6;5;4;3;2;1;0}),0)</f>
        <v>8</v>
      </c>
      <c r="P29" s="66"/>
      <c r="Q29" s="67">
        <f>IF(P29,LOOKUP(P29,{1;2;3;4;5;6;7;8;9;10;11;12;13;14;15;16;17;18;19;20;21},{30;25;21;18;16;15;14;13;12;11;10;9;8;7;6;5;4;3;2;1;0}),0)</f>
        <v>0</v>
      </c>
      <c r="R29" s="72">
        <f>IF($D29="yes",VLOOKUP($E29,'SuperTour Women'!$E$6:$AB$217,15,FALSE),"")</f>
        <v>0</v>
      </c>
      <c r="S29" s="69">
        <f>IF(R29,LOOKUP(R29,{1;2;3;4;5;6;7;8;9;10;11;12;13;14;15;16;17;18;19;20;21},{30;25;21;18;16;15;14;13;12;11;10;9;8;7;6;5;4;3;2;1;0}),0)</f>
        <v>0</v>
      </c>
      <c r="T29" s="72">
        <v>19</v>
      </c>
      <c r="U29" s="71">
        <f>IF(T29,LOOKUP(T29,{1;2;3;4;5;6;7;8;9;10;11;12;13;14;15;16;17;18;19;20;21},{45;35;26;18;16;15;14;13;12;11;10;9;8;7;6;5;4;3;2;1;0}),0)</f>
        <v>2</v>
      </c>
      <c r="V29" s="70"/>
      <c r="W29" s="74">
        <f>IF(V29,LOOKUP(V29,{1;2;3;4;5;6;7;8;9;10;11;12;13;14;15;16;17;18;19;20;21},{45;35;26;18;16;15;14;13;12;11;10;9;8;7;6;5;4;3;2;1;0}),0)</f>
        <v>0</v>
      </c>
      <c r="X29" s="72">
        <f>IF($D29="yes",VLOOKUP($E29,'SuperTour Women'!$E$6:$AB$217,21,FALSE),"")</f>
        <v>0</v>
      </c>
      <c r="Y29" s="71">
        <f>IF(X29,LOOKUP(X29,{1;2;3;4;5;6;7;8;9;10;11;12;13;14;15;16;17;18;19;20;21},{45;35;26;18;16;15;14;13;12;11;10;9;8;7;6;5;4;3;2;1;0}),0)</f>
        <v>0</v>
      </c>
      <c r="Z29" s="70"/>
      <c r="AA29" s="74">
        <f>IF(Z29,LOOKUP(Z29,{1;2;3;4;5;6;7;8;9;10;11;12;13;14;15;16;17;18;19;20;21},{45;35;26;18;16;15;14;13;12;11;10;9;8;7;6;5;4;3;2;1;0}),0)</f>
        <v>0</v>
      </c>
      <c r="AB29" s="18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</row>
    <row r="30" spans="1:40" ht="16" customHeight="1" x14ac:dyDescent="0.2">
      <c r="A30" s="58">
        <v>3535629</v>
      </c>
      <c r="B30" s="75" t="s">
        <v>399</v>
      </c>
      <c r="C30" s="169" t="s">
        <v>400</v>
      </c>
      <c r="D30" s="60" t="s">
        <v>664</v>
      </c>
      <c r="E30" s="61" t="str">
        <f t="shared" si="0"/>
        <v>VivianHETT</v>
      </c>
      <c r="F30" s="62">
        <v>2017</v>
      </c>
      <c r="G30" s="66"/>
      <c r="H30" s="76" t="str">
        <f t="shared" si="1"/>
        <v/>
      </c>
      <c r="I30" s="199"/>
      <c r="J30" s="198"/>
      <c r="K30" s="17"/>
      <c r="L30" s="70"/>
      <c r="M30" s="67">
        <f>IF(L30,LOOKUP(L30,{1;2;3;4;5;6;7;8;9;10;11;12;13;14;15;16;17;18;19;20;21},{30;25;21;18;16;15;14;13;12;11;10;9;8;7;6;5;4;3;2;1;0}),0)</f>
        <v>0</v>
      </c>
      <c r="N30" s="68">
        <f>IF($D30="yes",VLOOKUP($E30,'SuperTour Women'!$E$6:$AB$217,11,FALSE),"")</f>
        <v>0</v>
      </c>
      <c r="O30" s="69">
        <f>IF(N30,LOOKUP(N30,{1;2;3;4;5;6;7;8;9;10;11;12;13;14;15;16;17;18;19;20;21},{30;25;21;18;16;15;14;13;12;11;10;9;8;7;6;5;4;3;2;1;0}),0)</f>
        <v>0</v>
      </c>
      <c r="P30" s="66"/>
      <c r="Q30" s="67">
        <f>IF(P30,LOOKUP(P30,{1;2;3;4;5;6;7;8;9;10;11;12;13;14;15;16;17;18;19;20;21},{30;25;21;18;16;15;14;13;12;11;10;9;8;7;6;5;4;3;2;1;0}),0)</f>
        <v>0</v>
      </c>
      <c r="R30" s="72">
        <f>IF($D30="yes",VLOOKUP($E30,'SuperTour Women'!$E$6:$AB$217,15,FALSE),"")</f>
        <v>0</v>
      </c>
      <c r="S30" s="69">
        <f>IF(R30,LOOKUP(R30,{1;2;3;4;5;6;7;8;9;10;11;12;13;14;15;16;17;18;19;20;21},{30;25;21;18;16;15;14;13;12;11;10;9;8;7;6;5;4;3;2;1;0}),0)</f>
        <v>0</v>
      </c>
      <c r="T30" s="72">
        <f>IF($D30="yes",VLOOKUP($E30,'SuperTour Women'!$E$6:$AB$217,17,FALSE),"")</f>
        <v>0</v>
      </c>
      <c r="U30" s="71">
        <f>IF(T30,LOOKUP(T30,{1;2;3;4;5;6;7;8;9;10;11;12;13;14;15;16;17;18;19;20;21},{45;35;26;18;16;15;14;13;12;11;10;9;8;7;6;5;4;3;2;1;0}),0)</f>
        <v>0</v>
      </c>
      <c r="V30" s="70"/>
      <c r="W30" s="74">
        <f>IF(V30,LOOKUP(V30,{1;2;3;4;5;6;7;8;9;10;11;12;13;14;15;16;17;18;19;20;21},{45;35;26;18;16;15;14;13;12;11;10;9;8;7;6;5;4;3;2;1;0}),0)</f>
        <v>0</v>
      </c>
      <c r="X30" s="72">
        <v>13</v>
      </c>
      <c r="Y30" s="71">
        <f>IF(X30,LOOKUP(X30,{1;2;3;4;5;6;7;8;9;10;11;12;13;14;15;16;17;18;19;20;21},{45;35;26;18;16;15;14;13;12;11;10;9;8;7;6;5;4;3;2;1;0}),0)</f>
        <v>8</v>
      </c>
      <c r="Z30" s="72">
        <v>11</v>
      </c>
      <c r="AA30" s="74">
        <f>IF(Z30,LOOKUP(Z30,{1;2;3;4;5;6;7;8;9;10;11;12;13;14;15;16;17;18;19;20;21},{45;35;26;18;16;15;14;13;12;11;10;9;8;7;6;5;4;3;2;1;0}),0)</f>
        <v>10</v>
      </c>
      <c r="AB30" s="18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</row>
    <row r="31" spans="1:40" ht="16" customHeight="1" x14ac:dyDescent="0.2">
      <c r="A31" s="80"/>
      <c r="B31" s="200" t="s">
        <v>397</v>
      </c>
      <c r="C31" s="169" t="s">
        <v>398</v>
      </c>
      <c r="D31" s="60" t="s">
        <v>664</v>
      </c>
      <c r="E31" s="61" t="str">
        <f t="shared" si="0"/>
        <v>CarlyWYNN</v>
      </c>
      <c r="F31" s="62">
        <v>2017</v>
      </c>
      <c r="G31" s="66"/>
      <c r="H31" s="76" t="str">
        <f t="shared" si="1"/>
        <v/>
      </c>
      <c r="I31" s="199"/>
      <c r="J31" s="198"/>
      <c r="K31" s="17"/>
      <c r="L31" s="70"/>
      <c r="M31" s="67">
        <f>IF(L31,LOOKUP(L31,{1;2;3;4;5;6;7;8;9;10;11;12;13;14;15;16;17;18;19;20;21},{30;25;21;18;16;15;14;13;12;11;10;9;8;7;6;5;4;3;2;1;0}),0)</f>
        <v>0</v>
      </c>
      <c r="N31" s="66"/>
      <c r="O31" s="69">
        <f>IF(N31,LOOKUP(N31,{1;2;3;4;5;6;7;8;9;10;11;12;13;14;15;16;17;18;19;20;21},{30;25;21;18;16;15;14;13;12;11;10;9;8;7;6;5;4;3;2;1;0}),0)</f>
        <v>0</v>
      </c>
      <c r="P31" s="66"/>
      <c r="Q31" s="67">
        <f>IF(P31,LOOKUP(P31,{1;2;3;4;5;6;7;8;9;10;11;12;13;14;15;16;17;18;19;20;21},{30;25;21;18;16;15;14;13;12;11;10;9;8;7;6;5;4;3;2;1;0}),0)</f>
        <v>0</v>
      </c>
      <c r="R31" s="70"/>
      <c r="S31" s="69">
        <f>IF(R31,LOOKUP(R31,{1;2;3;4;5;6;7;8;9;10;11;12;13;14;15;16;17;18;19;20;21},{30;25;21;18;16;15;14;13;12;11;10;9;8;7;6;5;4;3;2;1;0}),0)</f>
        <v>0</v>
      </c>
      <c r="T31" s="70"/>
      <c r="U31" s="71">
        <f>IF(T31,LOOKUP(T31,{1;2;3;4;5;6;7;8;9;10;11;12;13;14;15;16;17;18;19;20;21},{45;35;26;18;16;15;14;13;12;11;10;9;8;7;6;5;4;3;2;1;0}),0)</f>
        <v>0</v>
      </c>
      <c r="V31" s="70"/>
      <c r="W31" s="74">
        <f>IF(V31,LOOKUP(V31,{1;2;3;4;5;6;7;8;9;10;11;12;13;14;15;16;17;18;19;20;21},{45;35;26;18;16;15;14;13;12;11;10;9;8;7;6;5;4;3;2;1;0}),0)</f>
        <v>0</v>
      </c>
      <c r="X31" s="72">
        <v>14</v>
      </c>
      <c r="Y31" s="71">
        <f>IF(X31,LOOKUP(X31,{1;2;3;4;5;6;7;8;9;10;11;12;13;14;15;16;17;18;19;20;21},{45;35;26;18;16;15;14;13;12;11;10;9;8;7;6;5;4;3;2;1;0}),0)</f>
        <v>7</v>
      </c>
      <c r="Z31" s="72">
        <v>17</v>
      </c>
      <c r="AA31" s="74">
        <f>IF(Z31,LOOKUP(Z31,{1;2;3;4;5;6;7;8;9;10;11;12;13;14;15;16;17;18;19;20;21},{45;35;26;18;16;15;14;13;12;11;10;9;8;7;6;5;4;3;2;1;0}),0)</f>
        <v>4</v>
      </c>
      <c r="AB31" s="18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pans="1:40" ht="16" customHeight="1" x14ac:dyDescent="0.2">
      <c r="A32" s="58">
        <v>3535627</v>
      </c>
      <c r="B32" s="200" t="s">
        <v>473</v>
      </c>
      <c r="C32" s="169" t="s">
        <v>297</v>
      </c>
      <c r="D32" s="60" t="s">
        <v>664</v>
      </c>
      <c r="E32" s="61" t="str">
        <f t="shared" si="0"/>
        <v>TaelerMCCREREY</v>
      </c>
      <c r="F32" s="62">
        <v>2017</v>
      </c>
      <c r="G32" s="66"/>
      <c r="H32" s="76" t="str">
        <f t="shared" si="1"/>
        <v/>
      </c>
      <c r="I32" s="199"/>
      <c r="J32" s="198"/>
      <c r="K32" s="17"/>
      <c r="L32" s="70"/>
      <c r="M32" s="67">
        <f>IF(L32,LOOKUP(L32,{1;2;3;4;5;6;7;8;9;10;11;12;13;14;15;16;17;18;19;20;21},{30;25;21;18;16;15;14;13;12;11;10;9;8;7;6;5;4;3;2;1;0}),0)</f>
        <v>0</v>
      </c>
      <c r="N32" s="68">
        <f>IF($D32="yes",VLOOKUP($E32,'SuperTour Women'!$E$6:$AB$217,11,FALSE),"")</f>
        <v>0</v>
      </c>
      <c r="O32" s="69">
        <f>IF(N32,LOOKUP(N32,{1;2;3;4;5;6;7;8;9;10;11;12;13;14;15;16;17;18;19;20;21},{30;25;21;18;16;15;14;13;12;11;10;9;8;7;6;5;4;3;2;1;0}),0)</f>
        <v>0</v>
      </c>
      <c r="P32" s="68">
        <v>9</v>
      </c>
      <c r="Q32" s="67">
        <f>IF(P32,LOOKUP(P32,{1;2;3;4;5;6;7;8;9;10;11;12;13;14;15;16;17;18;19;20;21},{30;25;21;18;16;15;14;13;12;11;10;9;8;7;6;5;4;3;2;1;0}),0)</f>
        <v>12</v>
      </c>
      <c r="R32" s="72">
        <v>16</v>
      </c>
      <c r="S32" s="69">
        <f>IF(R32,LOOKUP(R32,{1;2;3;4;5;6;7;8;9;10;11;12;13;14;15;16;17;18;19;20;21},{30;25;21;18;16;15;14;13;12;11;10;9;8;7;6;5;4;3;2;1;0}),0)</f>
        <v>5</v>
      </c>
      <c r="T32" s="72">
        <f>IF($D32="yes",VLOOKUP($E32,'SuperTour Women'!$E$6:$AB$217,17,FALSE),"")</f>
        <v>0</v>
      </c>
      <c r="U32" s="71">
        <f>IF(T32,LOOKUP(T32,{1;2;3;4;5;6;7;8;9;10;11;12;13;14;15;16;17;18;19;20;21},{45;35;26;18;16;15;14;13;12;11;10;9;8;7;6;5;4;3;2;1;0}),0)</f>
        <v>0</v>
      </c>
      <c r="V32" s="70"/>
      <c r="W32" s="74">
        <f>IF(V32,LOOKUP(V32,{1;2;3;4;5;6;7;8;9;10;11;12;13;14;15;16;17;18;19;20;21},{45;35;26;18;16;15;14;13;12;11;10;9;8;7;6;5;4;3;2;1;0}),0)</f>
        <v>0</v>
      </c>
      <c r="X32" s="72">
        <f>IF($D32="yes",VLOOKUP($E32,'SuperTour Women'!$E$6:$AB$217,21,FALSE),"")</f>
        <v>0</v>
      </c>
      <c r="Y32" s="71">
        <f>IF(X32,LOOKUP(X32,{1;2;3;4;5;6;7;8;9;10;11;12;13;14;15;16;17;18;19;20;21},{45;35;26;18;16;15;14;13;12;11;10;9;8;7;6;5;4;3;2;1;0}),0)</f>
        <v>0</v>
      </c>
      <c r="Z32" s="70"/>
      <c r="AA32" s="74">
        <f>IF(Z32,LOOKUP(Z32,{1;2;3;4;5;6;7;8;9;10;11;12;13;14;15;16;17;18;19;20;21},{45;35;26;18;16;15;14;13;12;11;10;9;8;7;6;5;4;3;2;1;0}),0)</f>
        <v>0</v>
      </c>
      <c r="AB32" s="18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</row>
    <row r="33" spans="1:40" ht="16" customHeight="1" x14ac:dyDescent="0.2">
      <c r="A33" s="58">
        <v>3535665</v>
      </c>
      <c r="B33" s="75" t="s">
        <v>678</v>
      </c>
      <c r="C33" s="169" t="s">
        <v>679</v>
      </c>
      <c r="D33" s="76" t="s">
        <v>664</v>
      </c>
      <c r="E33" s="61" t="str">
        <f t="shared" si="0"/>
        <v>AnnaFAKE</v>
      </c>
      <c r="F33" s="62">
        <v>2017</v>
      </c>
      <c r="G33" s="66"/>
      <c r="H33" s="76" t="str">
        <f t="shared" si="1"/>
        <v/>
      </c>
      <c r="I33" s="199"/>
      <c r="J33" s="198"/>
      <c r="K33" s="17"/>
      <c r="L33" s="70"/>
      <c r="M33" s="67">
        <f>IF(L33,LOOKUP(L33,{1;2;3;4;5;6;7;8;9;10;11;12;13;14;15;16;17;18;19;20;21},{30;25;21;18;16;15;14;13;12;11;10;9;8;7;6;5;4;3;2;1;0}),0)</f>
        <v>0</v>
      </c>
      <c r="N33" s="68">
        <v>16</v>
      </c>
      <c r="O33" s="69">
        <f>IF(N33,LOOKUP(N33,{1;2;3;4;5;6;7;8;9;10;11;12;13;14;15;16;17;18;19;20;21},{30;25;21;18;16;15;14;13;12;11;10;9;8;7;6;5;4;3;2;1;0}),0)</f>
        <v>5</v>
      </c>
      <c r="P33" s="66"/>
      <c r="Q33" s="67">
        <f>IF(P33,LOOKUP(P33,{1;2;3;4;5;6;7;8;9;10;11;12;13;14;15;16;17;18;19;20;21},{30;25;21;18;16;15;14;13;12;11;10;9;8;7;6;5;4;3;2;1;0}),0)</f>
        <v>0</v>
      </c>
      <c r="R33" s="70"/>
      <c r="S33" s="69">
        <f>IF(R33,LOOKUP(R33,{1;2;3;4;5;6;7;8;9;10;11;12;13;14;15;16;17;18;19;20;21},{30;25;21;18;16;15;14;13;12;11;10;9;8;7;6;5;4;3;2;1;0}),0)</f>
        <v>0</v>
      </c>
      <c r="T33" s="70"/>
      <c r="U33" s="71">
        <f>IF(T33,LOOKUP(T33,{1;2;3;4;5;6;7;8;9;10;11;12;13;14;15;16;17;18;19;20;21},{45;35;26;18;16;15;14;13;12;11;10;9;8;7;6;5;4;3;2;1;0}),0)</f>
        <v>0</v>
      </c>
      <c r="V33" s="70"/>
      <c r="W33" s="74">
        <f>IF(V33,LOOKUP(V33,{1;2;3;4;5;6;7;8;9;10;11;12;13;14;15;16;17;18;19;20;21},{45;35;26;18;16;15;14;13;12;11;10;9;8;7;6;5;4;3;2;1;0}),0)</f>
        <v>0</v>
      </c>
      <c r="X33" s="70"/>
      <c r="Y33" s="71">
        <f>IF(X33,LOOKUP(X33,{1;2;3;4;5;6;7;8;9;10;11;12;13;14;15;16;17;18;19;20;21},{45;35;26;18;16;15;14;13;12;11;10;9;8;7;6;5;4;3;2;1;0}),0)</f>
        <v>0</v>
      </c>
      <c r="Z33" s="70"/>
      <c r="AA33" s="74">
        <f>IF(Z33,LOOKUP(Z33,{1;2;3;4;5;6;7;8;9;10;11;12;13;14;15;16;17;18;19;20;21},{45;35;26;18;16;15;14;13;12;11;10;9;8;7;6;5;4;3;2;1;0}),0)</f>
        <v>0</v>
      </c>
      <c r="AB33" s="18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</row>
    <row r="34" spans="1:40" ht="16" customHeight="1" x14ac:dyDescent="0.2">
      <c r="A34" s="58">
        <v>3535578</v>
      </c>
      <c r="B34" s="75" t="s">
        <v>680</v>
      </c>
      <c r="C34" s="169" t="s">
        <v>412</v>
      </c>
      <c r="D34" s="76" t="s">
        <v>664</v>
      </c>
      <c r="E34" s="61" t="str">
        <f t="shared" si="0"/>
        <v>KristinBOURNE</v>
      </c>
      <c r="F34" s="62">
        <v>2017</v>
      </c>
      <c r="G34" s="66"/>
      <c r="H34" s="76" t="str">
        <f t="shared" si="1"/>
        <v/>
      </c>
      <c r="I34" s="199"/>
      <c r="J34" s="198"/>
      <c r="K34" s="17"/>
      <c r="L34" s="70"/>
      <c r="M34" s="67">
        <f>IF(L34,LOOKUP(L34,{1;2;3;4;5;6;7;8;9;10;11;12;13;14;15;16;17;18;19;20;21},{30;25;21;18;16;15;14;13;12;11;10;9;8;7;6;5;4;3;2;1;0}),0)</f>
        <v>0</v>
      </c>
      <c r="N34" s="66" t="e">
        <f>IF($D34="yes",VLOOKUP($E34,'SuperTour Women'!$E$6:$AB$217,11,FALSE),"")</f>
        <v>#N/A</v>
      </c>
      <c r="O34" s="94" t="e">
        <f>IF(N34,LOOKUP(N34,{1;2;3;4;5;6;7;8;9;10;11;12;13;14;15;16;17;18;19;20;21},{30;25;21;18;16;15;14;13;12;11;10;9;8;7;6;5;4;3;2;1;0}),0)</f>
        <v>#N/A</v>
      </c>
      <c r="P34" s="66"/>
      <c r="Q34" s="67">
        <f>IF(P34,LOOKUP(P34,{1;2;3;4;5;6;7;8;9;10;11;12;13;14;15;16;17;18;19;20;21},{30;25;21;18;16;15;14;13;12;11;10;9;8;7;6;5;4;3;2;1;0}),0)</f>
        <v>0</v>
      </c>
      <c r="R34" s="70" t="e">
        <f>IF($D34="yes",VLOOKUP($E34,'SuperTour Women'!$E$6:$AB$217,15,FALSE),"")</f>
        <v>#N/A</v>
      </c>
      <c r="S34" s="94" t="e">
        <f>IF(R34,LOOKUP(R34,{1;2;3;4;5;6;7;8;9;10;11;12;13;14;15;16;17;18;19;20;21},{30;25;21;18;16;15;14;13;12;11;10;9;8;7;6;5;4;3;2;1;0}),0)</f>
        <v>#N/A</v>
      </c>
      <c r="T34" s="70" t="e">
        <f>IF($D34="yes",VLOOKUP($E34,'SuperTour Women'!$E$6:$AB$217,17,FALSE),"")</f>
        <v>#N/A</v>
      </c>
      <c r="U34" s="186" t="e">
        <f>IF(T34,LOOKUP(T34,{1;2;3;4;5;6;7;8;9;10;11;12;13;14;15;16;17;18;19;20;21},{45;35;26;18;16;15;14;13;12;11;10;9;8;7;6;5;4;3;2;1;0}),0)</f>
        <v>#N/A</v>
      </c>
      <c r="V34" s="70"/>
      <c r="W34" s="74">
        <f>IF(V34,LOOKUP(V34,{1;2;3;4;5;6;7;8;9;10;11;12;13;14;15;16;17;18;19;20;21},{45;35;26;18;16;15;14;13;12;11;10;9;8;7;6;5;4;3;2;1;0}),0)</f>
        <v>0</v>
      </c>
      <c r="X34" s="72">
        <v>16</v>
      </c>
      <c r="Y34" s="71">
        <f>IF(X34,LOOKUP(X34,{1;2;3;4;5;6;7;8;9;10;11;12;13;14;15;16;17;18;19;20;21},{45;35;26;18;16;15;14;13;12;11;10;9;8;7;6;5;4;3;2;1;0}),0)</f>
        <v>5</v>
      </c>
      <c r="Z34" s="72">
        <v>20</v>
      </c>
      <c r="AA34" s="74">
        <f>IF(Z34,LOOKUP(Z34,{1;2;3;4;5;6;7;8;9;10;11;12;13;14;15;16;17;18;19;20;21},{45;35;26;18;16;15;14;13;12;11;10;9;8;7;6;5;4;3;2;1;0}),0)</f>
        <v>1</v>
      </c>
      <c r="AB34" s="18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</row>
    <row r="35" spans="1:40" ht="16" customHeight="1" x14ac:dyDescent="0.2">
      <c r="A35" s="58">
        <v>3535701</v>
      </c>
      <c r="B35" s="75" t="s">
        <v>642</v>
      </c>
      <c r="C35" s="169" t="s">
        <v>136</v>
      </c>
      <c r="D35" s="76" t="s">
        <v>664</v>
      </c>
      <c r="E35" s="61" t="str">
        <f t="shared" si="0"/>
        <v>EzraSMITH</v>
      </c>
      <c r="F35" s="62">
        <v>2017</v>
      </c>
      <c r="G35" s="66"/>
      <c r="H35" s="76" t="str">
        <f t="shared" si="1"/>
        <v/>
      </c>
      <c r="I35" s="199"/>
      <c r="J35" s="198"/>
      <c r="K35" s="17"/>
      <c r="L35" s="72">
        <v>19</v>
      </c>
      <c r="M35" s="67">
        <f>IF(L35,LOOKUP(L35,{1;2;3;4;5;6;7;8;9;10;11;12;13;14;15;16;17;18;19;20;21},{30;25;21;18;16;15;14;13;12;11;10;9;8;7;6;5;4;3;2;1;0}),0)</f>
        <v>2</v>
      </c>
      <c r="N35" s="68">
        <v>17</v>
      </c>
      <c r="O35" s="69">
        <f>IF(N35,LOOKUP(N35,{1;2;3;4;5;6;7;8;9;10;11;12;13;14;15;16;17;18;19;20;21},{30;25;21;18;16;15;14;13;12;11;10;9;8;7;6;5;4;3;2;1;0}),0)</f>
        <v>4</v>
      </c>
      <c r="P35" s="66"/>
      <c r="Q35" s="67">
        <f>IF(P35,LOOKUP(P35,{1;2;3;4;5;6;7;8;9;10;11;12;13;14;15;16;17;18;19;20;21},{30;25;21;18;16;15;14;13;12;11;10;9;8;7;6;5;4;3;2;1;0}),0)</f>
        <v>0</v>
      </c>
      <c r="R35" s="72">
        <f>IF($D35="yes",VLOOKUP($E35,'SuperTour Women'!$E$6:$AB$217,15,FALSE),"")</f>
        <v>0</v>
      </c>
      <c r="S35" s="69">
        <f>IF(R35,LOOKUP(R35,{1;2;3;4;5;6;7;8;9;10;11;12;13;14;15;16;17;18;19;20;21},{30;25;21;18;16;15;14;13;12;11;10;9;8;7;6;5;4;3;2;1;0}),0)</f>
        <v>0</v>
      </c>
      <c r="T35" s="72">
        <f>IF($D35="yes",VLOOKUP($E35,'SuperTour Women'!$E$6:$AB$217,17,FALSE),"")</f>
        <v>0</v>
      </c>
      <c r="U35" s="71">
        <f>IF(T35,LOOKUP(T35,{1;2;3;4;5;6;7;8;9;10;11;12;13;14;15;16;17;18;19;20;21},{45;35;26;18;16;15;14;13;12;11;10;9;8;7;6;5;4;3;2;1;0}),0)</f>
        <v>0</v>
      </c>
      <c r="V35" s="70"/>
      <c r="W35" s="74">
        <f>IF(V35,LOOKUP(V35,{1;2;3;4;5;6;7;8;9;10;11;12;13;14;15;16;17;18;19;20;21},{45;35;26;18;16;15;14;13;12;11;10;9;8;7;6;5;4;3;2;1;0}),0)</f>
        <v>0</v>
      </c>
      <c r="X35" s="72">
        <f>IF($D35="yes",VLOOKUP($E35,'SuperTour Women'!$E$6:$AB$217,21,FALSE),"")</f>
        <v>0</v>
      </c>
      <c r="Y35" s="71">
        <f>IF(X35,LOOKUP(X35,{1;2;3;4;5;6;7;8;9;10;11;12;13;14;15;16;17;18;19;20;21},{45;35;26;18;16;15;14;13;12;11;10;9;8;7;6;5;4;3;2;1;0}),0)</f>
        <v>0</v>
      </c>
      <c r="Z35" s="70"/>
      <c r="AA35" s="74">
        <f>IF(Z35,LOOKUP(Z35,{1;2;3;4;5;6;7;8;9;10;11;12;13;14;15;16;17;18;19;20;21},{45;35;26;18;16;15;14;13;12;11;10;9;8;7;6;5;4;3;2;1;0}),0)</f>
        <v>0</v>
      </c>
      <c r="AB35" s="18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</row>
    <row r="36" spans="1:40" ht="16" customHeight="1" x14ac:dyDescent="0.2">
      <c r="A36" s="58">
        <v>3535204</v>
      </c>
      <c r="B36" s="75" t="s">
        <v>374</v>
      </c>
      <c r="C36" s="169" t="s">
        <v>505</v>
      </c>
      <c r="D36" s="76" t="s">
        <v>664</v>
      </c>
      <c r="E36" s="61" t="str">
        <f t="shared" si="0"/>
        <v>LaurenFRITZ</v>
      </c>
      <c r="F36" s="62">
        <v>2017</v>
      </c>
      <c r="G36" s="66"/>
      <c r="H36" s="76" t="str">
        <f t="shared" si="1"/>
        <v/>
      </c>
      <c r="I36" s="199"/>
      <c r="J36" s="198"/>
      <c r="K36" s="17"/>
      <c r="L36" s="70"/>
      <c r="M36" s="67">
        <f>IF(L36,LOOKUP(L36,{1;2;3;4;5;6;7;8;9;10;11;12;13;14;15;16;17;18;19;20;21},{30;25;21;18;16;15;14;13;12;11;10;9;8;7;6;5;4;3;2;1;0}),0)</f>
        <v>0</v>
      </c>
      <c r="N36" s="68">
        <f>IF($D36="yes",VLOOKUP($E36,'SuperTour Women'!$E$6:$AB$217,11,FALSE),"")</f>
        <v>0</v>
      </c>
      <c r="O36" s="69">
        <f>IF(N36,LOOKUP(N36,{1;2;3;4;5;6;7;8;9;10;11;12;13;14;15;16;17;18;19;20;21},{30;25;21;18;16;15;14;13;12;11;10;9;8;7;6;5;4;3;2;1;0}),0)</f>
        <v>0</v>
      </c>
      <c r="P36" s="66"/>
      <c r="Q36" s="67">
        <f>IF(P36,LOOKUP(P36,{1;2;3;4;5;6;7;8;9;10;11;12;13;14;15;16;17;18;19;20;21},{30;25;21;18;16;15;14;13;12;11;10;9;8;7;6;5;4;3;2;1;0}),0)</f>
        <v>0</v>
      </c>
      <c r="R36" s="72">
        <f>IF($D36="yes",VLOOKUP($E36,'SuperTour Women'!$E$6:$AB$217,15,FALSE),"")</f>
        <v>0</v>
      </c>
      <c r="S36" s="69">
        <f>IF(R36,LOOKUP(R36,{1;2;3;4;5;6;7;8;9;10;11;12;13;14;15;16;17;18;19;20;21},{30;25;21;18;16;15;14;13;12;11;10;9;8;7;6;5;4;3;2;1;0}),0)</f>
        <v>0</v>
      </c>
      <c r="T36" s="72">
        <f>IF($D36="yes",VLOOKUP($E36,'SuperTour Women'!$E$6:$AB$217,17,FALSE),"")</f>
        <v>0</v>
      </c>
      <c r="U36" s="71">
        <f>IF(T36,LOOKUP(T36,{1;2;3;4;5;6;7;8;9;10;11;12;13;14;15;16;17;18;19;20;21},{45;35;26;18;16;15;14;13;12;11;10;9;8;7;6;5;4;3;2;1;0}),0)</f>
        <v>0</v>
      </c>
      <c r="V36" s="70"/>
      <c r="W36" s="74">
        <f>IF(V36,LOOKUP(V36,{1;2;3;4;5;6;7;8;9;10;11;12;13;14;15;16;17;18;19;20;21},{45;35;26;18;16;15;14;13;12;11;10;9;8;7;6;5;4;3;2;1;0}),0)</f>
        <v>0</v>
      </c>
      <c r="X36" s="72">
        <v>17</v>
      </c>
      <c r="Y36" s="71">
        <f>IF(X36,LOOKUP(X36,{1;2;3;4;5;6;7;8;9;10;11;12;13;14;15;16;17;18;19;20;21},{45;35;26;18;16;15;14;13;12;11;10;9;8;7;6;5;4;3;2;1;0}),0)</f>
        <v>4</v>
      </c>
      <c r="Z36" s="70"/>
      <c r="AA36" s="74">
        <f>IF(Z36,LOOKUP(Z36,{1;2;3;4;5;6;7;8;9;10;11;12;13;14;15;16;17;18;19;20;21},{45;35;26;18;16;15;14;13;12;11;10;9;8;7;6;5;4;3;2;1;0}),0)</f>
        <v>0</v>
      </c>
      <c r="AB36" s="18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</row>
    <row r="37" spans="1:40" ht="16" customHeight="1" x14ac:dyDescent="0.2">
      <c r="A37" s="58">
        <v>3535485</v>
      </c>
      <c r="B37" s="75" t="s">
        <v>407</v>
      </c>
      <c r="C37" s="169" t="s">
        <v>408</v>
      </c>
      <c r="D37" s="60" t="s">
        <v>664</v>
      </c>
      <c r="E37" s="61" t="str">
        <f t="shared" si="0"/>
        <v>HeatherMOONEY</v>
      </c>
      <c r="F37" s="62">
        <v>2017</v>
      </c>
      <c r="G37" s="66"/>
      <c r="H37" s="76" t="str">
        <f t="shared" si="1"/>
        <v/>
      </c>
      <c r="I37" s="199"/>
      <c r="J37" s="198"/>
      <c r="K37" s="17"/>
      <c r="L37" s="70"/>
      <c r="M37" s="67">
        <f>IF(L37,LOOKUP(L37,{1;2;3;4;5;6;7;8;9;10;11;12;13;14;15;16;17;18;19;20;21},{30;25;21;18;16;15;14;13;12;11;10;9;8;7;6;5;4;3;2;1;0}),0)</f>
        <v>0</v>
      </c>
      <c r="N37" s="68">
        <v>20</v>
      </c>
      <c r="O37" s="69">
        <f>IF(N37,LOOKUP(N37,{1;2;3;4;5;6;7;8;9;10;11;12;13;14;15;16;17;18;19;20;21},{30;25;21;18;16;15;14;13;12;11;10;9;8;7;6;5;4;3;2;1;0}),0)</f>
        <v>1</v>
      </c>
      <c r="P37" s="68">
        <v>13</v>
      </c>
      <c r="Q37" s="67">
        <f>IF(P37,LOOKUP(P37,{1;2;3;4;5;6;7;8;9;10;11;12;13;14;15;16;17;18;19;20;21},{30;25;21;18;16;15;14;13;12;11;10;9;8;7;6;5;4;3;2;1;0}),0)</f>
        <v>8</v>
      </c>
      <c r="R37" s="72">
        <v>19</v>
      </c>
      <c r="S37" s="69">
        <f>IF(R37,LOOKUP(R37,{1;2;3;4;5;6;7;8;9;10;11;12;13;14;15;16;17;18;19;20;21},{30;25;21;18;16;15;14;13;12;11;10;9;8;7;6;5;4;3;2;1;0}),0)</f>
        <v>2</v>
      </c>
      <c r="T37" s="72">
        <f>IF($D37="yes",VLOOKUP($E37,'SuperTour Women'!$E$6:$AB$217,17,FALSE),"")</f>
        <v>0</v>
      </c>
      <c r="U37" s="71">
        <f>IF(T37,LOOKUP(T37,{1;2;3;4;5;6;7;8;9;10;11;12;13;14;15;16;17;18;19;20;21},{45;35;26;18;16;15;14;13;12;11;10;9;8;7;6;5;4;3;2;1;0}),0)</f>
        <v>0</v>
      </c>
      <c r="V37" s="70"/>
      <c r="W37" s="74">
        <f>IF(V37,LOOKUP(V37,{1;2;3;4;5;6;7;8;9;10;11;12;13;14;15;16;17;18;19;20;21},{45;35;26;18;16;15;14;13;12;11;10;9;8;7;6;5;4;3;2;1;0}),0)</f>
        <v>0</v>
      </c>
      <c r="X37" s="72">
        <f>IF($D37="yes",VLOOKUP($E37,'SuperTour Women'!$E$6:$AB$217,21,FALSE),"")</f>
        <v>0</v>
      </c>
      <c r="Y37" s="71">
        <f>IF(X37,LOOKUP(X37,{1;2;3;4;5;6;7;8;9;10;11;12;13;14;15;16;17;18;19;20;21},{45;35;26;18;16;15;14;13;12;11;10;9;8;7;6;5;4;3;2;1;0}),0)</f>
        <v>0</v>
      </c>
      <c r="Z37" s="70"/>
      <c r="AA37" s="74">
        <f>IF(Z37,LOOKUP(Z37,{1;2;3;4;5;6;7;8;9;10;11;12;13;14;15;16;17;18;19;20;21},{45;35;26;18;16;15;14;13;12;11;10;9;8;7;6;5;4;3;2;1;0}),0)</f>
        <v>0</v>
      </c>
      <c r="AB37" s="18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</row>
    <row r="38" spans="1:40" ht="16" customHeight="1" x14ac:dyDescent="0.2">
      <c r="A38" s="58">
        <v>3535705</v>
      </c>
      <c r="B38" s="200" t="s">
        <v>456</v>
      </c>
      <c r="C38" s="169" t="s">
        <v>457</v>
      </c>
      <c r="D38" s="60" t="s">
        <v>664</v>
      </c>
      <c r="E38" s="61" t="str">
        <f t="shared" si="0"/>
        <v>TarynHUNT-SMITH</v>
      </c>
      <c r="F38" s="62">
        <v>2017</v>
      </c>
      <c r="G38" s="66"/>
      <c r="H38" s="76" t="str">
        <f t="shared" si="1"/>
        <v/>
      </c>
      <c r="I38" s="199"/>
      <c r="J38" s="198"/>
      <c r="K38" s="17"/>
      <c r="L38" s="70"/>
      <c r="M38" s="67">
        <f>IF(L38,LOOKUP(L38,{1;2;3;4;5;6;7;8;9;10;11;12;13;14;15;16;17;18;19;20;21},{30;25;21;18;16;15;14;13;12;11;10;9;8;7;6;5;4;3;2;1;0}),0)</f>
        <v>0</v>
      </c>
      <c r="N38" s="68">
        <f>IF($D38="yes",VLOOKUP($E38,'SuperTour Women'!$E$6:$AB$217,11,FALSE),"")</f>
        <v>0</v>
      </c>
      <c r="O38" s="69">
        <f>IF(N38,LOOKUP(N38,{1;2;3;4;5;6;7;8;9;10;11;12;13;14;15;16;17;18;19;20;21},{30;25;21;18;16;15;14;13;12;11;10;9;8;7;6;5;4;3;2;1;0}),0)</f>
        <v>0</v>
      </c>
      <c r="P38" s="66"/>
      <c r="Q38" s="67">
        <f>IF(P38,LOOKUP(P38,{1;2;3;4;5;6;7;8;9;10;11;12;13;14;15;16;17;18;19;20;21},{30;25;21;18;16;15;14;13;12;11;10;9;8;7;6;5;4;3;2;1;0}),0)</f>
        <v>0</v>
      </c>
      <c r="R38" s="72">
        <v>18</v>
      </c>
      <c r="S38" s="69">
        <f>IF(R38,LOOKUP(R38,{1;2;3;4;5;6;7;8;9;10;11;12;13;14;15;16;17;18;19;20;21},{30;25;21;18;16;15;14;13;12;11;10;9;8;7;6;5;4;3;2;1;0}),0)</f>
        <v>3</v>
      </c>
      <c r="T38" s="72">
        <f>IF($D38="yes",VLOOKUP($E38,'SuperTour Women'!$E$6:$AB$217,17,FALSE),"")</f>
        <v>0</v>
      </c>
      <c r="U38" s="71">
        <f>IF(T38,LOOKUP(T38,{1;2;3;4;5;6;7;8;9;10;11;12;13;14;15;16;17;18;19;20;21},{45;35;26;18;16;15;14;13;12;11;10;9;8;7;6;5;4;3;2;1;0}),0)</f>
        <v>0</v>
      </c>
      <c r="V38" s="72">
        <v>15</v>
      </c>
      <c r="W38" s="74">
        <f>IF(V38,LOOKUP(V38,{1;2;3;4;5;6;7;8;9;10;11;12;13;14;15;16;17;18;19;20;21},{45;35;26;18;16;15;14;13;12;11;10;9;8;7;6;5;4;3;2;1;0}),0)</f>
        <v>6</v>
      </c>
      <c r="X38" s="72">
        <f>IF($D38="yes",VLOOKUP($E38,'SuperTour Women'!$E$6:$AB$217,21,FALSE),"")</f>
        <v>0</v>
      </c>
      <c r="Y38" s="71">
        <f>IF(X38,LOOKUP(X38,{1;2;3;4;5;6;7;8;9;10;11;12;13;14;15;16;17;18;19;20;21},{45;35;26;18;16;15;14;13;12;11;10;9;8;7;6;5;4;3;2;1;0}),0)</f>
        <v>0</v>
      </c>
      <c r="Z38" s="70"/>
      <c r="AA38" s="74">
        <f>IF(Z38,LOOKUP(Z38,{1;2;3;4;5;6;7;8;9;10;11;12;13;14;15;16;17;18;19;20;21},{45;35;26;18;16;15;14;13;12;11;10;9;8;7;6;5;4;3;2;1;0}),0)</f>
        <v>0</v>
      </c>
      <c r="AB38" s="18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</row>
    <row r="39" spans="1:40" ht="16" customHeight="1" x14ac:dyDescent="0.2">
      <c r="A39" s="58">
        <v>3426503</v>
      </c>
      <c r="B39" s="75" t="s">
        <v>529</v>
      </c>
      <c r="C39" s="169" t="s">
        <v>530</v>
      </c>
      <c r="D39" s="76" t="s">
        <v>664</v>
      </c>
      <c r="E39" s="61" t="str">
        <f t="shared" ref="E39:E70" si="2">B39&amp;C39</f>
        <v>MariahBREDAL</v>
      </c>
      <c r="F39" s="62">
        <v>2017</v>
      </c>
      <c r="G39" s="66"/>
      <c r="H39" s="76" t="str">
        <f t="shared" ref="H39:H70" si="3">IF(ISBLANK(G39),"",IF(G39&gt;1995.9,"U23","SR"))</f>
        <v/>
      </c>
      <c r="I39" s="199"/>
      <c r="J39" s="198"/>
      <c r="K39" s="17"/>
      <c r="L39" s="72">
        <v>16</v>
      </c>
      <c r="M39" s="67">
        <f>IF(L39,LOOKUP(L39,{1;2;3;4;5;6;7;8;9;10;11;12;13;14;15;16;17;18;19;20;21},{30;25;21;18;16;15;14;13;12;11;10;9;8;7;6;5;4;3;2;1;0}),0)</f>
        <v>5</v>
      </c>
      <c r="N39" s="68">
        <v>18</v>
      </c>
      <c r="O39" s="69">
        <f>IF(N39,LOOKUP(N39,{1;2;3;4;5;6;7;8;9;10;11;12;13;14;15;16;17;18;19;20;21},{30;25;21;18;16;15;14;13;12;11;10;9;8;7;6;5;4;3;2;1;0}),0)</f>
        <v>3</v>
      </c>
      <c r="P39" s="66"/>
      <c r="Q39" s="67">
        <f>IF(P39,LOOKUP(P39,{1;2;3;4;5;6;7;8;9;10;11;12;13;14;15;16;17;18;19;20;21},{30;25;21;18;16;15;14;13;12;11;10;9;8;7;6;5;4;3;2;1;0}),0)</f>
        <v>0</v>
      </c>
      <c r="R39" s="72">
        <f>IF($D39="yes",VLOOKUP($E39,'SuperTour Women'!$E$6:$AB$217,15,FALSE),"")</f>
        <v>0</v>
      </c>
      <c r="S39" s="69">
        <f>IF(R39,LOOKUP(R39,{1;2;3;4;5;6;7;8;9;10;11;12;13;14;15;16;17;18;19;20;21},{30;25;21;18;16;15;14;13;12;11;10;9;8;7;6;5;4;3;2;1;0}),0)</f>
        <v>0</v>
      </c>
      <c r="T39" s="72">
        <f>IF($D39="yes",VLOOKUP($E39,'SuperTour Women'!$E$6:$AB$217,17,FALSE),"")</f>
        <v>0</v>
      </c>
      <c r="U39" s="71">
        <f>IF(T39,LOOKUP(T39,{1;2;3;4;5;6;7;8;9;10;11;12;13;14;15;16;17;18;19;20;21},{45;35;26;18;16;15;14;13;12;11;10;9;8;7;6;5;4;3;2;1;0}),0)</f>
        <v>0</v>
      </c>
      <c r="V39" s="70"/>
      <c r="W39" s="74">
        <f>IF(V39,LOOKUP(V39,{1;2;3;4;5;6;7;8;9;10;11;12;13;14;15;16;17;18;19;20;21},{45;35;26;18;16;15;14;13;12;11;10;9;8;7;6;5;4;3;2;1;0}),0)</f>
        <v>0</v>
      </c>
      <c r="X39" s="72">
        <f>IF($D39="yes",VLOOKUP($E39,'SuperTour Women'!$E$6:$AB$217,21,FALSE),"")</f>
        <v>0</v>
      </c>
      <c r="Y39" s="71">
        <f>IF(X39,LOOKUP(X39,{1;2;3;4;5;6;7;8;9;10;11;12;13;14;15;16;17;18;19;20;21},{45;35;26;18;16;15;14;13;12;11;10;9;8;7;6;5;4;3;2;1;0}),0)</f>
        <v>0</v>
      </c>
      <c r="Z39" s="70"/>
      <c r="AA39" s="74">
        <f>IF(Z39,LOOKUP(Z39,{1;2;3;4;5;6;7;8;9;10;11;12;13;14;15;16;17;18;19;20;21},{45;35;26;18;16;15;14;13;12;11;10;9;8;7;6;5;4;3;2;1;0}),0)</f>
        <v>0</v>
      </c>
      <c r="AB39" s="18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</row>
    <row r="40" spans="1:40" ht="16" customHeight="1" x14ac:dyDescent="0.2">
      <c r="A40" s="77">
        <v>3535678</v>
      </c>
      <c r="B40" s="75" t="s">
        <v>547</v>
      </c>
      <c r="C40" s="169" t="s">
        <v>681</v>
      </c>
      <c r="D40" s="76" t="s">
        <v>664</v>
      </c>
      <c r="E40" s="61" t="str">
        <f t="shared" si="2"/>
        <v>LeahLANGE</v>
      </c>
      <c r="F40" s="62">
        <v>2017</v>
      </c>
      <c r="G40" s="66"/>
      <c r="H40" s="76" t="str">
        <f t="shared" si="3"/>
        <v/>
      </c>
      <c r="I40" s="199"/>
      <c r="J40" s="198"/>
      <c r="K40" s="17"/>
      <c r="L40" s="70"/>
      <c r="M40" s="67">
        <f>IF(L40,LOOKUP(L40,{1;2;3;4;5;6;7;8;9;10;11;12;13;14;15;16;17;18;19;20;21},{30;25;21;18;16;15;14;13;12;11;10;9;8;7;6;5;4;3;2;1;0}),0)</f>
        <v>0</v>
      </c>
      <c r="N40" s="68">
        <v>19</v>
      </c>
      <c r="O40" s="69">
        <f>IF(N40,LOOKUP(N40,{1;2;3;4;5;6;7;8;9;10;11;12;13;14;15;16;17;18;19;20;21},{30;25;21;18;16;15;14;13;12;11;10;9;8;7;6;5;4;3;2;1;0}),0)</f>
        <v>2</v>
      </c>
      <c r="P40" s="66"/>
      <c r="Q40" s="67">
        <f>IF(P40,LOOKUP(P40,{1;2;3;4;5;6;7;8;9;10;11;12;13;14;15;16;17;18;19;20;21},{30;25;21;18;16;15;14;13;12;11;10;9;8;7;6;5;4;3;2;1;0}),0)</f>
        <v>0</v>
      </c>
      <c r="R40" s="70"/>
      <c r="S40" s="69">
        <f>IF(R40,LOOKUP(R40,{1;2;3;4;5;6;7;8;9;10;11;12;13;14;15;16;17;18;19;20;21},{30;25;21;18;16;15;14;13;12;11;10;9;8;7;6;5;4;3;2;1;0}),0)</f>
        <v>0</v>
      </c>
      <c r="T40" s="70"/>
      <c r="U40" s="71">
        <f>IF(T40,LOOKUP(T40,{1;2;3;4;5;6;7;8;9;10;11;12;13;14;15;16;17;18;19;20;21},{45;35;26;18;16;15;14;13;12;11;10;9;8;7;6;5;4;3;2;1;0}),0)</f>
        <v>0</v>
      </c>
      <c r="V40" s="70"/>
      <c r="W40" s="74">
        <f>IF(V40,LOOKUP(V40,{1;2;3;4;5;6;7;8;9;10;11;12;13;14;15;16;17;18;19;20;21},{45;35;26;18;16;15;14;13;12;11;10;9;8;7;6;5;4;3;2;1;0}),0)</f>
        <v>0</v>
      </c>
      <c r="X40" s="70"/>
      <c r="Y40" s="71">
        <f>IF(X40,LOOKUP(X40,{1;2;3;4;5;6;7;8;9;10;11;12;13;14;15;16;17;18;19;20;21},{45;35;26;18;16;15;14;13;12;11;10;9;8;7;6;5;4;3;2;1;0}),0)</f>
        <v>0</v>
      </c>
      <c r="Z40" s="70"/>
      <c r="AA40" s="74">
        <f>IF(Z40,LOOKUP(Z40,{1;2;3;4;5;6;7;8;9;10;11;12;13;14;15;16;17;18;19;20;21},{45;35;26;18;16;15;14;13;12;11;10;9;8;7;6;5;4;3;2;1;0}),0)</f>
        <v>0</v>
      </c>
      <c r="AB40" s="18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</row>
    <row r="41" spans="1:40" ht="16" customHeight="1" x14ac:dyDescent="0.2">
      <c r="A41" s="79">
        <v>3535667</v>
      </c>
      <c r="B41" s="200" t="s">
        <v>501</v>
      </c>
      <c r="C41" s="169" t="s">
        <v>682</v>
      </c>
      <c r="D41" s="60" t="s">
        <v>664</v>
      </c>
      <c r="E41" s="61" t="str">
        <f t="shared" si="2"/>
        <v>MaddieDONOVAN</v>
      </c>
      <c r="F41" s="62">
        <v>2017</v>
      </c>
      <c r="G41" s="66"/>
      <c r="H41" s="76" t="str">
        <f t="shared" si="3"/>
        <v/>
      </c>
      <c r="I41" s="199"/>
      <c r="J41" s="198"/>
      <c r="K41" s="17"/>
      <c r="L41" s="70"/>
      <c r="M41" s="67">
        <f>IF(L41,LOOKUP(L41,{1;2;3;4;5;6;7;8;9;10;11;12;13;14;15;16;17;18;19;20;21},{30;25;21;18;16;15;14;13;12;11;10;9;8;7;6;5;4;3;2;1;0}),0)</f>
        <v>0</v>
      </c>
      <c r="N41" s="66"/>
      <c r="O41" s="69">
        <f>IF(N41,LOOKUP(N41,{1;2;3;4;5;6;7;8;9;10;11;12;13;14;15;16;17;18;19;20;21},{30;25;21;18;16;15;14;13;12;11;10;9;8;7;6;5;4;3;2;1;0}),0)</f>
        <v>0</v>
      </c>
      <c r="P41" s="66"/>
      <c r="Q41" s="67">
        <f>IF(P41,LOOKUP(P41,{1;2;3;4;5;6;7;8;9;10;11;12;13;14;15;16;17;18;19;20;21},{30;25;21;18;16;15;14;13;12;11;10;9;8;7;6;5;4;3;2;1;0}),0)</f>
        <v>0</v>
      </c>
      <c r="R41" s="72">
        <v>20</v>
      </c>
      <c r="S41" s="69">
        <f>IF(R41,LOOKUP(R41,{1;2;3;4;5;6;7;8;9;10;11;12;13;14;15;16;17;18;19;20;21},{30;25;21;18;16;15;14;13;12;11;10;9;8;7;6;5;4;3;2;1;0}),0)</f>
        <v>1</v>
      </c>
      <c r="T41" s="70"/>
      <c r="U41" s="71">
        <f>IF(T41,LOOKUP(T41,{1;2;3;4;5;6;7;8;9;10;11;12;13;14;15;16;17;18;19;20;21},{45;35;26;18;16;15;14;13;12;11;10;9;8;7;6;5;4;3;2;1;0}),0)</f>
        <v>0</v>
      </c>
      <c r="V41" s="70"/>
      <c r="W41" s="74">
        <f>IF(V41,LOOKUP(V41,{1;2;3;4;5;6;7;8;9;10;11;12;13;14;15;16;17;18;19;20;21},{45;35;26;18;16;15;14;13;12;11;10;9;8;7;6;5;4;3;2;1;0}),0)</f>
        <v>0</v>
      </c>
      <c r="X41" s="70"/>
      <c r="Y41" s="71">
        <f>IF(X41,LOOKUP(X41,{1;2;3;4;5;6;7;8;9;10;11;12;13;14;15;16;17;18;19;20;21},{45;35;26;18;16;15;14;13;12;11;10;9;8;7;6;5;4;3;2;1;0}),0)</f>
        <v>0</v>
      </c>
      <c r="Z41" s="70"/>
      <c r="AA41" s="74">
        <f>IF(Z41,LOOKUP(Z41,{1;2;3;4;5;6;7;8;9;10;11;12;13;14;15;16;17;18;19;20;21},{45;35;26;18;16;15;14;13;12;11;10;9;8;7;6;5;4;3;2;1;0}),0)</f>
        <v>0</v>
      </c>
      <c r="AB41" s="18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</row>
    <row r="42" spans="1:40" ht="16" customHeight="1" x14ac:dyDescent="0.2">
      <c r="A42" s="58">
        <v>3535594</v>
      </c>
      <c r="B42" s="75" t="s">
        <v>543</v>
      </c>
      <c r="C42" s="169" t="s">
        <v>584</v>
      </c>
      <c r="D42" s="60" t="s">
        <v>664</v>
      </c>
      <c r="E42" s="61" t="str">
        <f t="shared" si="2"/>
        <v>EmilyHYDE</v>
      </c>
      <c r="F42" s="62">
        <v>2017</v>
      </c>
      <c r="G42" s="66"/>
      <c r="H42" s="76" t="str">
        <f t="shared" si="3"/>
        <v/>
      </c>
      <c r="I42" s="199"/>
      <c r="J42" s="198"/>
      <c r="K42" s="17"/>
      <c r="L42" s="70"/>
      <c r="M42" s="67">
        <f>IF(L42,LOOKUP(L42,{1;2;3;4;5;6;7;8;9;10;11;12;13;14;15;16;17;18;19;20;21},{30;25;21;18;16;15;14;13;12;11;10;9;8;7;6;5;4;3;2;1;0}),0)</f>
        <v>0</v>
      </c>
      <c r="N42" s="68">
        <f>IF($D42="yes",VLOOKUP($E42,'SuperTour Women'!$E$6:$AB$217,11,FALSE),"")</f>
        <v>0</v>
      </c>
      <c r="O42" s="69">
        <f>IF(N42,LOOKUP(N42,{1;2;3;4;5;6;7;8;9;10;11;12;13;14;15;16;17;18;19;20;21},{30;25;21;18;16;15;14;13;12;11;10;9;8;7;6;5;4;3;2;1;0}),0)</f>
        <v>0</v>
      </c>
      <c r="P42" s="68">
        <v>16</v>
      </c>
      <c r="Q42" s="67">
        <f>IF(P42,LOOKUP(P42,{1;2;3;4;5;6;7;8;9;10;11;12;13;14;15;16;17;18;19;20;21},{30;25;21;18;16;15;14;13;12;11;10;9;8;7;6;5;4;3;2;1;0}),0)</f>
        <v>5</v>
      </c>
      <c r="R42" s="72">
        <f>IF($D42="yes",VLOOKUP($E42,'SuperTour Women'!$E$6:$AB$217,15,FALSE),"")</f>
        <v>0</v>
      </c>
      <c r="S42" s="69">
        <f>IF(R42,LOOKUP(R42,{1;2;3;4;5;6;7;8;9;10;11;12;13;14;15;16;17;18;19;20;21},{30;25;21;18;16;15;14;13;12;11;10;9;8;7;6;5;4;3;2;1;0}),0)</f>
        <v>0</v>
      </c>
      <c r="T42" s="72">
        <f>IF($D42="yes",VLOOKUP($E42,'SuperTour Women'!$E$6:$AB$217,17,FALSE),"")</f>
        <v>0</v>
      </c>
      <c r="U42" s="71">
        <f>IF(T42,LOOKUP(T42,{1;2;3;4;5;6;7;8;9;10;11;12;13;14;15;16;17;18;19;20;21},{45;35;26;18;16;15;14;13;12;11;10;9;8;7;6;5;4;3;2;1;0}),0)</f>
        <v>0</v>
      </c>
      <c r="V42" s="70"/>
      <c r="W42" s="74">
        <f>IF(V42,LOOKUP(V42,{1;2;3;4;5;6;7;8;9;10;11;12;13;14;15;16;17;18;19;20;21},{45;35;26;18;16;15;14;13;12;11;10;9;8;7;6;5;4;3;2;1;0}),0)</f>
        <v>0</v>
      </c>
      <c r="X42" s="72">
        <v>20</v>
      </c>
      <c r="Y42" s="71">
        <f>IF(X42,LOOKUP(X42,{1;2;3;4;5;6;7;8;9;10;11;12;13;14;15;16;17;18;19;20;21},{45;35;26;18;16;15;14;13;12;11;10;9;8;7;6;5;4;3;2;1;0}),0)</f>
        <v>1</v>
      </c>
      <c r="Z42" s="72">
        <v>19</v>
      </c>
      <c r="AA42" s="74">
        <f>IF(Z42,LOOKUP(Z42,{1;2;3;4;5;6;7;8;9;10;11;12;13;14;15;16;17;18;19;20;21},{45;35;26;18;16;15;14;13;12;11;10;9;8;7;6;5;4;3;2;1;0}),0)</f>
        <v>2</v>
      </c>
      <c r="AB42" s="18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</row>
    <row r="43" spans="1:40" ht="16" customHeight="1" x14ac:dyDescent="0.2">
      <c r="A43" s="58">
        <v>3535595</v>
      </c>
      <c r="B43" s="200" t="s">
        <v>620</v>
      </c>
      <c r="C43" s="169" t="s">
        <v>683</v>
      </c>
      <c r="D43" s="60" t="s">
        <v>664</v>
      </c>
      <c r="E43" s="61" t="str">
        <f t="shared" si="2"/>
        <v>ZoeSNOW</v>
      </c>
      <c r="F43" s="62">
        <v>2017</v>
      </c>
      <c r="G43" s="66"/>
      <c r="H43" s="76" t="str">
        <f t="shared" si="3"/>
        <v/>
      </c>
      <c r="I43" s="199"/>
      <c r="J43" s="198"/>
      <c r="K43" s="17"/>
      <c r="L43" s="70"/>
      <c r="M43" s="67">
        <f>IF(L43,LOOKUP(L43,{1;2;3;4;5;6;7;8;9;10;11;12;13;14;15;16;17;18;19;20;21},{30;25;21;18;16;15;14;13;12;11;10;9;8;7;6;5;4;3;2;1;0}),0)</f>
        <v>0</v>
      </c>
      <c r="N43" s="66"/>
      <c r="O43" s="69">
        <f>IF(N43,LOOKUP(N43,{1;2;3;4;5;6;7;8;9;10;11;12;13;14;15;16;17;18;19;20;21},{30;25;21;18;16;15;14;13;12;11;10;9;8;7;6;5;4;3;2;1;0}),0)</f>
        <v>0</v>
      </c>
      <c r="P43" s="68">
        <v>19</v>
      </c>
      <c r="Q43" s="67">
        <f>IF(P43,LOOKUP(P43,{1;2;3;4;5;6;7;8;9;10;11;12;13;14;15;16;17;18;19;20;21},{30;25;21;18;16;15;14;13;12;11;10;9;8;7;6;5;4;3;2;1;0}),0)</f>
        <v>2</v>
      </c>
      <c r="R43" s="70"/>
      <c r="S43" s="69">
        <f>IF(R43,LOOKUP(R43,{1;2;3;4;5;6;7;8;9;10;11;12;13;14;15;16;17;18;19;20;21},{30;25;21;18;16;15;14;13;12;11;10;9;8;7;6;5;4;3;2;1;0}),0)</f>
        <v>0</v>
      </c>
      <c r="T43" s="70"/>
      <c r="U43" s="71">
        <f>IF(T43,LOOKUP(T43,{1;2;3;4;5;6;7;8;9;10;11;12;13;14;15;16;17;18;19;20;21},{45;35;26;18;16;15;14;13;12;11;10;9;8;7;6;5;4;3;2;1;0}),0)</f>
        <v>0</v>
      </c>
      <c r="V43" s="70"/>
      <c r="W43" s="74">
        <f>IF(V43,LOOKUP(V43,{1;2;3;4;5;6;7;8;9;10;11;12;13;14;15;16;17;18;19;20;21},{45;35;26;18;16;15;14;13;12;11;10;9;8;7;6;5;4;3;2;1;0}),0)</f>
        <v>0</v>
      </c>
      <c r="X43" s="70"/>
      <c r="Y43" s="71">
        <f>IF(X43,LOOKUP(X43,{1;2;3;4;5;6;7;8;9;10;11;12;13;14;15;16;17;18;19;20;21},{45;35;26;18;16;15;14;13;12;11;10;9;8;7;6;5;4;3;2;1;0}),0)</f>
        <v>0</v>
      </c>
      <c r="Z43" s="70"/>
      <c r="AA43" s="74">
        <f>IF(Z43,LOOKUP(Z43,{1;2;3;4;5;6;7;8;9;10;11;12;13;14;15;16;17;18;19;20;21},{45;35;26;18;16;15;14;13;12;11;10;9;8;7;6;5;4;3;2;1;0}),0)</f>
        <v>0</v>
      </c>
      <c r="AB43" s="18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</row>
    <row r="44" spans="1:40" ht="16" customHeight="1" x14ac:dyDescent="0.2">
      <c r="A44" s="58">
        <v>3535565</v>
      </c>
      <c r="B44" s="75" t="s">
        <v>643</v>
      </c>
      <c r="C44" s="169" t="s">
        <v>644</v>
      </c>
      <c r="D44" s="76" t="s">
        <v>664</v>
      </c>
      <c r="E44" s="61" t="str">
        <f t="shared" si="2"/>
        <v>AjaSTARKEY</v>
      </c>
      <c r="F44" s="62">
        <v>2017</v>
      </c>
      <c r="G44" s="66"/>
      <c r="H44" s="76" t="str">
        <f t="shared" si="3"/>
        <v/>
      </c>
      <c r="I44" s="199"/>
      <c r="J44" s="198"/>
      <c r="K44" s="17"/>
      <c r="L44" s="70"/>
      <c r="M44" s="67">
        <f>IF(L44,LOOKUP(L44,{1;2;3;4;5;6;7;8;9;10;11;12;13;14;15;16;17;18;19;20;21},{30;25;21;18;16;15;14;13;12;11;10;9;8;7;6;5;4;3;2;1;0}),0)</f>
        <v>0</v>
      </c>
      <c r="N44" s="68">
        <f>IF($D44="yes",VLOOKUP($E44,'SuperTour Women'!$E$6:$AB$217,11,FALSE),"")</f>
        <v>0</v>
      </c>
      <c r="O44" s="69">
        <f>IF(N44,LOOKUP(N44,{1;2;3;4;5;6;7;8;9;10;11;12;13;14;15;16;17;18;19;20;21},{30;25;21;18;16;15;14;13;12;11;10;9;8;7;6;5;4;3;2;1;0}),0)</f>
        <v>0</v>
      </c>
      <c r="P44" s="66"/>
      <c r="Q44" s="67">
        <f>IF(P44,LOOKUP(P44,{1;2;3;4;5;6;7;8;9;10;11;12;13;14;15;16;17;18;19;20;21},{30;25;21;18;16;15;14;13;12;11;10;9;8;7;6;5;4;3;2;1;0}),0)</f>
        <v>0</v>
      </c>
      <c r="R44" s="70"/>
      <c r="S44" s="69">
        <f>IF(R44,LOOKUP(R44,{1;2;3;4;5;6;7;8;9;10;11;12;13;14;15;16;17;18;19;20;21},{30;25;21;18;16;15;14;13;12;11;10;9;8;7;6;5;4;3;2;1;0}),0)</f>
        <v>0</v>
      </c>
      <c r="T44" s="72">
        <f>IF($D44="yes",VLOOKUP($E44,'SuperTour Women'!$E$6:$AB$217,17,FALSE),"")</f>
        <v>0</v>
      </c>
      <c r="U44" s="71">
        <f>IF(T44,LOOKUP(T44,{1;2;3;4;5;6;7;8;9;10;11;12;13;14;15;16;17;18;19;20;21},{45;35;26;18;16;15;14;13;12;11;10;9;8;7;6;5;4;3;2;1;0}),0)</f>
        <v>0</v>
      </c>
      <c r="V44" s="70"/>
      <c r="W44" s="74">
        <f>IF(V44,LOOKUP(V44,{1;2;3;4;5;6;7;8;9;10;11;12;13;14;15;16;17;18;19;20;21},{45;35;26;18;16;15;14;13;12;11;10;9;8;7;6;5;4;3;2;1;0}),0)</f>
        <v>0</v>
      </c>
      <c r="X44" s="72">
        <f>IF($D44="yes",VLOOKUP($E44,'SuperTour Women'!$E$6:$AB$217,21,FALSE),"")</f>
        <v>0</v>
      </c>
      <c r="Y44" s="71">
        <f>IF(X44,LOOKUP(X44,{1;2;3;4;5;6;7;8;9;10;11;12;13;14;15;16;17;18;19;20;21},{45;35;26;18;16;15;14;13;12;11;10;9;8;7;6;5;4;3;2;1;0}),0)</f>
        <v>0</v>
      </c>
      <c r="Z44" s="70"/>
      <c r="AA44" s="74">
        <f>IF(Z44,LOOKUP(Z44,{1;2;3;4;5;6;7;8;9;10;11;12;13;14;15;16;17;18;19;20;21},{45;35;26;18;16;15;14;13;12;11;10;9;8;7;6;5;4;3;2;1;0}),0)</f>
        <v>0</v>
      </c>
      <c r="AB44" s="18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</row>
    <row r="45" spans="1:40" ht="16" customHeight="1" x14ac:dyDescent="0.2">
      <c r="A45" s="58">
        <v>3535673</v>
      </c>
      <c r="B45" s="200" t="s">
        <v>684</v>
      </c>
      <c r="C45" s="169" t="s">
        <v>685</v>
      </c>
      <c r="D45" s="60" t="s">
        <v>664</v>
      </c>
      <c r="E45" s="61" t="str">
        <f t="shared" si="2"/>
        <v>RyanTERRY</v>
      </c>
      <c r="F45" s="62">
        <v>2017</v>
      </c>
      <c r="G45" s="66"/>
      <c r="H45" s="76" t="str">
        <f t="shared" si="3"/>
        <v/>
      </c>
      <c r="I45" s="199"/>
      <c r="J45" s="198"/>
      <c r="K45" s="17"/>
      <c r="L45" s="70"/>
      <c r="M45" s="67">
        <f>IF(L45,LOOKUP(L45,{1;2;3;4;5;6;7;8;9;10;11;12;13;14;15;16;17;18;19;20;21},{30;25;21;18;16;15;14;13;12;11;10;9;8;7;6;5;4;3;2;1;0}),0)</f>
        <v>0</v>
      </c>
      <c r="N45" s="66"/>
      <c r="O45" s="69">
        <f>IF(N45,LOOKUP(N45,{1;2;3;4;5;6;7;8;9;10;11;12;13;14;15;16;17;18;19;20;21},{30;25;21;18;16;15;14;13;12;11;10;9;8;7;6;5;4;3;2;1;0}),0)</f>
        <v>0</v>
      </c>
      <c r="P45" s="66"/>
      <c r="Q45" s="67">
        <f>IF(P45,LOOKUP(P45,{1;2;3;4;5;6;7;8;9;10;11;12;13;14;15;16;17;18;19;20;21},{30;25;21;18;16;15;14;13;12;11;10;9;8;7;6;5;4;3;2;1;0}),0)</f>
        <v>0</v>
      </c>
      <c r="R45" s="70"/>
      <c r="S45" s="69">
        <f>IF(R45,LOOKUP(R45,{1;2;3;4;5;6;7;8;9;10;11;12;13;14;15;16;17;18;19;20;21},{30;25;21;18;16;15;14;13;12;11;10;9;8;7;6;5;4;3;2;1;0}),0)</f>
        <v>0</v>
      </c>
      <c r="T45" s="70"/>
      <c r="U45" s="71">
        <f>IF(T45,LOOKUP(T45,{1;2;3;4;5;6;7;8;9;10;11;12;13;14;15;16;17;18;19;20;21},{45;35;26;18;16;15;14;13;12;11;10;9;8;7;6;5;4;3;2;1;0}),0)</f>
        <v>0</v>
      </c>
      <c r="V45" s="70"/>
      <c r="W45" s="74">
        <f>IF(V45,LOOKUP(V45,{1;2;3;4;5;6;7;8;9;10;11;12;13;14;15;16;17;18;19;20;21},{45;35;26;18;16;15;14;13;12;11;10;9;8;7;6;5;4;3;2;1;0}),0)</f>
        <v>0</v>
      </c>
      <c r="X45" s="70"/>
      <c r="Y45" s="71">
        <f>IF(X45,LOOKUP(X45,{1;2;3;4;5;6;7;8;9;10;11;12;13;14;15;16;17;18;19;20;21},{45;35;26;18;16;15;14;13;12;11;10;9;8;7;6;5;4;3;2;1;0}),0)</f>
        <v>0</v>
      </c>
      <c r="Z45" s="70"/>
      <c r="AA45" s="74">
        <f>IF(Z45,LOOKUP(Z45,{1;2;3;4;5;6;7;8;9;10;11;12;13;14;15;16;17;18;19;20;21},{45;35;26;18;16;15;14;13;12;11;10;9;8;7;6;5;4;3;2;1;0}),0)</f>
        <v>0</v>
      </c>
      <c r="AB45" s="18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</row>
    <row r="46" spans="1:40" ht="16" customHeight="1" x14ac:dyDescent="0.2">
      <c r="A46" s="58">
        <v>3535750</v>
      </c>
      <c r="B46" s="75" t="s">
        <v>427</v>
      </c>
      <c r="C46" s="169" t="s">
        <v>106</v>
      </c>
      <c r="D46" s="76" t="s">
        <v>664</v>
      </c>
      <c r="E46" s="201" t="str">
        <f t="shared" si="2"/>
        <v>SarahMORGAN</v>
      </c>
      <c r="F46" s="202">
        <v>2017</v>
      </c>
      <c r="G46" s="83"/>
      <c r="H46" s="203" t="str">
        <f t="shared" si="3"/>
        <v/>
      </c>
      <c r="I46" s="199"/>
      <c r="J46" s="198"/>
      <c r="K46" s="17"/>
      <c r="L46" s="72">
        <v>18</v>
      </c>
      <c r="M46" s="67">
        <f>IF(L46,LOOKUP(L46,{1;2;3;4;5;6;7;8;9;10;11;12;13;14;15;16;17;18;19;20;21},{30;25;21;18;16;15;14;13;12;11;10;9;8;7;6;5;4;3;2;1;0}),0)</f>
        <v>3</v>
      </c>
      <c r="N46" s="83"/>
      <c r="O46" s="85">
        <f>IF(N46,LOOKUP(N46,{1;2;3;4;5;6;7;8;9;10;11;12;13;14;15;16;17;18;19;20;21},{30;25;21;18;16;15;14;13;12;11;10;9;8;7;6;5;4;3;2;1;0}),0)</f>
        <v>0</v>
      </c>
      <c r="P46" s="66"/>
      <c r="Q46" s="84">
        <f>IF(P46,LOOKUP(P46,{1;2;3;4;5;6;7;8;9;10;11;12;13;14;15;16;17;18;19;20;21},{30;25;21;18;16;15;14;13;12;11;10;9;8;7;6;5;4;3;2;1;0}),0)</f>
        <v>0</v>
      </c>
      <c r="R46" s="83"/>
      <c r="S46" s="85">
        <f>IF(R46,LOOKUP(R46,{1;2;3;4;5;6;7;8;9;10;11;12;13;14;15;16;17;18;19;20;21},{30;25;21;18;16;15;14;13;12;11;10;9;8;7;6;5;4;3;2;1;0}),0)</f>
        <v>0</v>
      </c>
      <c r="T46" s="83"/>
      <c r="U46" s="86">
        <f>IF(T46,LOOKUP(T46,{1;2;3;4;5;6;7;8;9;10;11;12;13;14;15;16;17;18;19;20;21},{45;35;26;18;16;15;14;13;12;11;10;9;8;7;6;5;4;3;2;1;0}),0)</f>
        <v>0</v>
      </c>
      <c r="V46" s="83"/>
      <c r="W46" s="87">
        <f>IF(V46,LOOKUP(V46,{1;2;3;4;5;6;7;8;9;10;11;12;13;14;15;16;17;18;19;20;21},{45;35;26;18;16;15;14;13;12;11;10;9;8;7;6;5;4;3;2;1;0}),0)</f>
        <v>0</v>
      </c>
      <c r="X46" s="83"/>
      <c r="Y46" s="86">
        <f>IF(X46,LOOKUP(X46,{1;2;3;4;5;6;7;8;9;10;11;12;13;14;15;16;17;18;19;20;21},{45;35;26;18;16;15;14;13;12;11;10;9;8;7;6;5;4;3;2;1;0}),0)</f>
        <v>0</v>
      </c>
      <c r="Z46" s="83"/>
      <c r="AA46" s="87">
        <f>IF(Z46,LOOKUP(Z46,{1;2;3;4;5;6;7;8;9;10;11;12;13;14;15;16;17;18;19;20;21},{45;35;26;18;16;15;14;13;12;11;10;9;8;7;6;5;4;3;2;1;0}),0)</f>
        <v>0</v>
      </c>
      <c r="AB46" s="18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</row>
    <row r="47" spans="1:40" ht="16" customHeight="1" x14ac:dyDescent="0.2">
      <c r="A47" s="58">
        <v>3535732</v>
      </c>
      <c r="B47" s="75" t="s">
        <v>686</v>
      </c>
      <c r="C47" s="169" t="s">
        <v>687</v>
      </c>
      <c r="D47" s="76" t="s">
        <v>664</v>
      </c>
      <c r="E47" s="61" t="str">
        <f t="shared" si="2"/>
        <v>JeneaRASMUSSEN</v>
      </c>
      <c r="F47" s="62">
        <v>2017</v>
      </c>
      <c r="G47" s="66"/>
      <c r="H47" s="76" t="str">
        <f t="shared" si="3"/>
        <v/>
      </c>
      <c r="I47" s="199"/>
      <c r="J47" s="198"/>
      <c r="K47" s="17"/>
      <c r="L47" s="72">
        <v>20</v>
      </c>
      <c r="M47" s="67">
        <f>IF(L47,LOOKUP(L47,{1;2;3;4;5;6;7;8;9;10;11;12;13;14;15;16;17;18;19;20;21},{30;25;21;18;16;15;14;13;12;11;10;9;8;7;6;5;4;3;2;1;0}),0)</f>
        <v>1</v>
      </c>
      <c r="N47" s="66"/>
      <c r="O47" s="69">
        <f>IF(N47,LOOKUP(N47,{1;2;3;4;5;6;7;8;9;10;11;12;13;14;15;16;17;18;19;20;21},{30;25;21;18;16;15;14;13;12;11;10;9;8;7;6;5;4;3;2;1;0}),0)</f>
        <v>0</v>
      </c>
      <c r="P47" s="66"/>
      <c r="Q47" s="67">
        <f>IF(P47,LOOKUP(P47,{1;2;3;4;5;6;7;8;9;10;11;12;13;14;15;16;17;18;19;20;21},{30;25;21;18;16;15;14;13;12;11;10;9;8;7;6;5;4;3;2;1;0}),0)</f>
        <v>0</v>
      </c>
      <c r="R47" s="70"/>
      <c r="S47" s="69">
        <f>IF(R47,LOOKUP(R47,{1;2;3;4;5;6;7;8;9;10;11;12;13;14;15;16;17;18;19;20;21},{30;25;21;18;16;15;14;13;12;11;10;9;8;7;6;5;4;3;2;1;0}),0)</f>
        <v>0</v>
      </c>
      <c r="T47" s="70"/>
      <c r="U47" s="71">
        <f>IF(T47,LOOKUP(T47,{1;2;3;4;5;6;7;8;9;10;11;12;13;14;15;16;17;18;19;20;21},{45;35;26;18;16;15;14;13;12;11;10;9;8;7;6;5;4;3;2;1;0}),0)</f>
        <v>0</v>
      </c>
      <c r="V47" s="70"/>
      <c r="W47" s="74">
        <f>IF(V47,LOOKUP(V47,{1;2;3;4;5;6;7;8;9;10;11;12;13;14;15;16;17;18;19;20;21},{45;35;26;18;16;15;14;13;12;11;10;9;8;7;6;5;4;3;2;1;0}),0)</f>
        <v>0</v>
      </c>
      <c r="X47" s="70"/>
      <c r="Y47" s="71">
        <f>IF(X47,LOOKUP(X47,{1;2;3;4;5;6;7;8;9;10;11;12;13;14;15;16;17;18;19;20;21},{45;35;26;18;16;15;14;13;12;11;10;9;8;7;6;5;4;3;2;1;0}),0)</f>
        <v>0</v>
      </c>
      <c r="Z47" s="70"/>
      <c r="AA47" s="74">
        <f>IF(Z47,LOOKUP(Z47,{1;2;3;4;5;6;7;8;9;10;11;12;13;14;15;16;17;18;19;20;21},{45;35;26;18;16;15;14;13;12;11;10;9;8;7;6;5;4;3;2;1;0}),0)</f>
        <v>0</v>
      </c>
      <c r="AB47" s="18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</row>
    <row r="48" spans="1:40" ht="16" customHeight="1" x14ac:dyDescent="0.2">
      <c r="A48" s="58">
        <v>3535784</v>
      </c>
      <c r="B48" s="75" t="s">
        <v>356</v>
      </c>
      <c r="C48" s="169" t="s">
        <v>302</v>
      </c>
      <c r="D48" s="60" t="s">
        <v>664</v>
      </c>
      <c r="E48" s="61" t="str">
        <f t="shared" si="2"/>
        <v>ChelseaMOORE</v>
      </c>
      <c r="F48" s="62">
        <v>2017</v>
      </c>
      <c r="G48" s="66"/>
      <c r="H48" s="76" t="str">
        <f t="shared" si="3"/>
        <v/>
      </c>
      <c r="I48" s="199"/>
      <c r="J48" s="198"/>
      <c r="K48" s="17"/>
      <c r="L48" s="72">
        <v>15</v>
      </c>
      <c r="M48" s="67">
        <f>IF(L48,LOOKUP(L48,{1;2;3;4;5;6;7;8;9;10;11;12;13;14;15;16;17;18;19;20;21},{30;25;21;18;16;15;14;13;12;11;10;9;8;7;6;5;4;3;2;1;0}),0)</f>
        <v>6</v>
      </c>
      <c r="N48" s="68">
        <f>IF($D48="yes",VLOOKUP($E48,'SuperTour Women'!$E$6:$AB$217,11,FALSE),"")</f>
        <v>0</v>
      </c>
      <c r="O48" s="69">
        <f>IF(N48,LOOKUP(N48,{1;2;3;4;5;6;7;8;9;10;11;12;13;14;15;16;17;18;19;20;21},{30;25;21;18;16;15;14;13;12;11;10;9;8;7;6;5;4;3;2;1;0}),0)</f>
        <v>0</v>
      </c>
      <c r="P48" s="66"/>
      <c r="Q48" s="67">
        <f>IF(P48,LOOKUP(P48,{1;2;3;4;5;6;7;8;9;10;11;12;13;14;15;16;17;18;19;20;21},{30;25;21;18;16;15;14;13;12;11;10;9;8;7;6;5;4;3;2;1;0}),0)</f>
        <v>0</v>
      </c>
      <c r="R48" s="72">
        <f>IF($D48="yes",VLOOKUP($E48,'SuperTour Women'!$E$6:$AB$217,15,FALSE),"")</f>
        <v>0</v>
      </c>
      <c r="S48" s="69">
        <f>IF(R48,LOOKUP(R48,{1;2;3;4;5;6;7;8;9;10;11;12;13;14;15;16;17;18;19;20;21},{30;25;21;18;16;15;14;13;12;11;10;9;8;7;6;5;4;3;2;1;0}),0)</f>
        <v>0</v>
      </c>
      <c r="T48" s="72">
        <f>IF($D48="yes",VLOOKUP($E48,'SuperTour Women'!$E$6:$AB$217,17,FALSE),"")</f>
        <v>0</v>
      </c>
      <c r="U48" s="71">
        <f>IF(T48,LOOKUP(T48,{1;2;3;4;5;6;7;8;9;10;11;12;13;14;15;16;17;18;19;20;21},{45;35;26;18;16;15;14;13;12;11;10;9;8;7;6;5;4;3;2;1;0}),0)</f>
        <v>0</v>
      </c>
      <c r="V48" s="70"/>
      <c r="W48" s="74">
        <f>IF(V48,LOOKUP(V48,{1;2;3;4;5;6;7;8;9;10;11;12;13;14;15;16;17;18;19;20;21},{45;35;26;18;16;15;14;13;12;11;10;9;8;7;6;5;4;3;2;1;0}),0)</f>
        <v>0</v>
      </c>
      <c r="X48" s="72">
        <f>IF($D48="yes",VLOOKUP($E48,'SuperTour Women'!$E$6:$AB$217,21,FALSE),"")</f>
        <v>0</v>
      </c>
      <c r="Y48" s="71">
        <f>IF(X48,LOOKUP(X48,{1;2;3;4;5;6;7;8;9;10;11;12;13;14;15;16;17;18;19;20;21},{45;35;26;18;16;15;14;13;12;11;10;9;8;7;6;5;4;3;2;1;0}),0)</f>
        <v>0</v>
      </c>
      <c r="Z48" s="70"/>
      <c r="AA48" s="74">
        <f>IF(Z48,LOOKUP(Z48,{1;2;3;4;5;6;7;8;9;10;11;12;13;14;15;16;17;18;19;20;21},{45;35;26;18;16;15;14;13;12;11;10;9;8;7;6;5;4;3;2;1;0}),0)</f>
        <v>0</v>
      </c>
      <c r="AB48" s="18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</row>
    <row r="49" spans="1:40" ht="16" customHeight="1" x14ac:dyDescent="0.2">
      <c r="A49" s="58">
        <v>3535523</v>
      </c>
      <c r="B49" s="75" t="s">
        <v>535</v>
      </c>
      <c r="C49" s="169" t="s">
        <v>536</v>
      </c>
      <c r="D49" s="60" t="s">
        <v>664</v>
      </c>
      <c r="E49" s="61" t="str">
        <f t="shared" si="2"/>
        <v>ShamilaAHMED</v>
      </c>
      <c r="F49" s="62">
        <v>2017</v>
      </c>
      <c r="G49" s="66"/>
      <c r="H49" s="76" t="str">
        <f t="shared" si="3"/>
        <v/>
      </c>
      <c r="I49" s="199"/>
      <c r="J49" s="198"/>
      <c r="K49" s="17"/>
      <c r="L49" s="70"/>
      <c r="M49" s="67">
        <f>IF(L49,LOOKUP(L49,{1;2;3;4;5;6;7;8;9;10;11;12;13;14;15;16;17;18;19;20;21},{30;25;21;18;16;15;14;13;12;11;10;9;8;7;6;5;4;3;2;1;0}),0)</f>
        <v>0</v>
      </c>
      <c r="N49" s="68">
        <f>IF($D49="yes",VLOOKUP($E49,'SuperTour Women'!$E$6:$AB$217,11,FALSE),"")</f>
        <v>0</v>
      </c>
      <c r="O49" s="69">
        <f>IF(N49,LOOKUP(N49,{1;2;3;4;5;6;7;8;9;10;11;12;13;14;15;16;17;18;19;20;21},{30;25;21;18;16;15;14;13;12;11;10;9;8;7;6;5;4;3;2;1;0}),0)</f>
        <v>0</v>
      </c>
      <c r="P49" s="66"/>
      <c r="Q49" s="67">
        <f>IF(P49,LOOKUP(P49,{1;2;3;4;5;6;7;8;9;10;11;12;13;14;15;16;17;18;19;20;21},{30;25;21;18;16;15;14;13;12;11;10;9;8;7;6;5;4;3;2;1;0}),0)</f>
        <v>0</v>
      </c>
      <c r="R49" s="72">
        <f>IF($D49="yes",VLOOKUP($E49,'SuperTour Women'!$E$6:$AB$217,15,FALSE),"")</f>
        <v>0</v>
      </c>
      <c r="S49" s="69">
        <f>IF(R49,LOOKUP(R49,{1;2;3;4;5;6;7;8;9;10;11;12;13;14;15;16;17;18;19;20;21},{30;25;21;18;16;15;14;13;12;11;10;9;8;7;6;5;4;3;2;1;0}),0)</f>
        <v>0</v>
      </c>
      <c r="T49" s="72">
        <f>IF($D49="yes",VLOOKUP($E49,'SuperTour Women'!$E$6:$AB$217,17,FALSE),"")</f>
        <v>0</v>
      </c>
      <c r="U49" s="71">
        <f>IF(T49,LOOKUP(T49,{1;2;3;4;5;6;7;8;9;10;11;12;13;14;15;16;17;18;19;20;21},{45;35;26;18;16;15;14;13;12;11;10;9;8;7;6;5;4;3;2;1;0}),0)</f>
        <v>0</v>
      </c>
      <c r="V49" s="70"/>
      <c r="W49" s="74">
        <f>IF(V49,LOOKUP(V49,{1;2;3;4;5;6;7;8;9;10;11;12;13;14;15;16;17;18;19;20;21},{45;35;26;18;16;15;14;13;12;11;10;9;8;7;6;5;4;3;2;1;0}),0)</f>
        <v>0</v>
      </c>
      <c r="X49" s="72">
        <f>IF($D49="yes",VLOOKUP($E49,'SuperTour Women'!$E$6:$AB$217,21,FALSE),"")</f>
        <v>0</v>
      </c>
      <c r="Y49" s="71">
        <f>IF(X49,LOOKUP(X49,{1;2;3;4;5;6;7;8;9;10;11;12;13;14;15;16;17;18;19;20;21},{45;35;26;18;16;15;14;13;12;11;10;9;8;7;6;5;4;3;2;1;0}),0)</f>
        <v>0</v>
      </c>
      <c r="Z49" s="70"/>
      <c r="AA49" s="74">
        <f>IF(Z49,LOOKUP(Z49,{1;2;3;4;5;6;7;8;9;10;11;12;13;14;15;16;17;18;19;20;21},{45;35;26;18;16;15;14;13;12;11;10;9;8;7;6;5;4;3;2;1;0}),0)</f>
        <v>0</v>
      </c>
      <c r="AB49" s="18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</row>
    <row r="50" spans="1:40" ht="16" customHeight="1" x14ac:dyDescent="0.2">
      <c r="A50" s="58">
        <v>3535664</v>
      </c>
      <c r="B50" s="75" t="s">
        <v>372</v>
      </c>
      <c r="C50" s="169" t="s">
        <v>537</v>
      </c>
      <c r="D50" s="76" t="s">
        <v>664</v>
      </c>
      <c r="E50" s="61" t="str">
        <f t="shared" si="2"/>
        <v>OliviaAMBER</v>
      </c>
      <c r="F50" s="62">
        <v>2017</v>
      </c>
      <c r="G50" s="66"/>
      <c r="H50" s="76" t="str">
        <f t="shared" si="3"/>
        <v/>
      </c>
      <c r="I50" s="199"/>
      <c r="J50" s="198"/>
      <c r="K50" s="17"/>
      <c r="L50" s="70"/>
      <c r="M50" s="67">
        <f>IF(L50,LOOKUP(L50,{1;2;3;4;5;6;7;8;9;10;11;12;13;14;15;16;17;18;19;20;21},{30;25;21;18;16;15;14;13;12;11;10;9;8;7;6;5;4;3;2;1;0}),0)</f>
        <v>0</v>
      </c>
      <c r="N50" s="68">
        <f>IF($D50="yes",VLOOKUP($E50,'SuperTour Women'!$E$6:$AB$217,11,FALSE),"")</f>
        <v>0</v>
      </c>
      <c r="O50" s="69">
        <f>IF(N50,LOOKUP(N50,{1;2;3;4;5;6;7;8;9;10;11;12;13;14;15;16;17;18;19;20;21},{30;25;21;18;16;15;14;13;12;11;10;9;8;7;6;5;4;3;2;1;0}),0)</f>
        <v>0</v>
      </c>
      <c r="P50" s="66"/>
      <c r="Q50" s="67">
        <f>IF(P50,LOOKUP(P50,{1;2;3;4;5;6;7;8;9;10;11;12;13;14;15;16;17;18;19;20;21},{30;25;21;18;16;15;14;13;12;11;10;9;8;7;6;5;4;3;2;1;0}),0)</f>
        <v>0</v>
      </c>
      <c r="R50" s="72">
        <f>IF($D50="yes",VLOOKUP($E50,'SuperTour Women'!$E$6:$AB$217,15,FALSE),"")</f>
        <v>0</v>
      </c>
      <c r="S50" s="69">
        <f>IF(R50,LOOKUP(R50,{1;2;3;4;5;6;7;8;9;10;11;12;13;14;15;16;17;18;19;20;21},{30;25;21;18;16;15;14;13;12;11;10;9;8;7;6;5;4;3;2;1;0}),0)</f>
        <v>0</v>
      </c>
      <c r="T50" s="72">
        <f>IF($D50="yes",VLOOKUP($E50,'SuperTour Women'!$E$6:$AB$217,17,FALSE),"")</f>
        <v>0</v>
      </c>
      <c r="U50" s="71">
        <f>IF(T50,LOOKUP(T50,{1;2;3;4;5;6;7;8;9;10;11;12;13;14;15;16;17;18;19;20;21},{45;35;26;18;16;15;14;13;12;11;10;9;8;7;6;5;4;3;2;1;0}),0)</f>
        <v>0</v>
      </c>
      <c r="V50" s="70"/>
      <c r="W50" s="74">
        <f>IF(V50,LOOKUP(V50,{1;2;3;4;5;6;7;8;9;10;11;12;13;14;15;16;17;18;19;20;21},{45;35;26;18;16;15;14;13;12;11;10;9;8;7;6;5;4;3;2;1;0}),0)</f>
        <v>0</v>
      </c>
      <c r="X50" s="72">
        <f>IF($D50="yes",VLOOKUP($E50,'SuperTour Women'!$E$6:$AB$217,21,FALSE),"")</f>
        <v>0</v>
      </c>
      <c r="Y50" s="71">
        <f>IF(X50,LOOKUP(X50,{1;2;3;4;5;6;7;8;9;10;11;12;13;14;15;16;17;18;19;20;21},{45;35;26;18;16;15;14;13;12;11;10;9;8;7;6;5;4;3;2;1;0}),0)</f>
        <v>0</v>
      </c>
      <c r="Z50" s="70"/>
      <c r="AA50" s="74">
        <f>IF(Z50,LOOKUP(Z50,{1;2;3;4;5;6;7;8;9;10;11;12;13;14;15;16;17;18;19;20;21},{45;35;26;18;16;15;14;13;12;11;10;9;8;7;6;5;4;3;2;1;0}),0)</f>
        <v>0</v>
      </c>
      <c r="AB50" s="18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</row>
    <row r="51" spans="1:40" ht="16" customHeight="1" x14ac:dyDescent="0.2">
      <c r="A51" s="58">
        <v>3535463</v>
      </c>
      <c r="B51" s="75" t="s">
        <v>395</v>
      </c>
      <c r="C51" s="169" t="s">
        <v>538</v>
      </c>
      <c r="D51" s="76" t="s">
        <v>664</v>
      </c>
      <c r="E51" s="61" t="str">
        <f t="shared" si="2"/>
        <v>NicoleBATHE</v>
      </c>
      <c r="F51" s="62">
        <v>2017</v>
      </c>
      <c r="G51" s="66"/>
      <c r="H51" s="76" t="str">
        <f t="shared" si="3"/>
        <v/>
      </c>
      <c r="I51" s="199"/>
      <c r="J51" s="198"/>
      <c r="K51" s="17"/>
      <c r="L51" s="70"/>
      <c r="M51" s="67">
        <f>IF(L51,LOOKUP(L51,{1;2;3;4;5;6;7;8;9;10;11;12;13;14;15;16;17;18;19;20;21},{30;25;21;18;16;15;14;13;12;11;10;9;8;7;6;5;4;3;2;1;0}),0)</f>
        <v>0</v>
      </c>
      <c r="N51" s="68">
        <f>IF($D51="yes",VLOOKUP($E51,'SuperTour Women'!$E$6:$AB$217,11,FALSE),"")</f>
        <v>0</v>
      </c>
      <c r="O51" s="69">
        <f>IF(N51,LOOKUP(N51,{1;2;3;4;5;6;7;8;9;10;11;12;13;14;15;16;17;18;19;20;21},{30;25;21;18;16;15;14;13;12;11;10;9;8;7;6;5;4;3;2;1;0}),0)</f>
        <v>0</v>
      </c>
      <c r="P51" s="66"/>
      <c r="Q51" s="67">
        <f>IF(P51,LOOKUP(P51,{1;2;3;4;5;6;7;8;9;10;11;12;13;14;15;16;17;18;19;20;21},{30;25;21;18;16;15;14;13;12;11;10;9;8;7;6;5;4;3;2;1;0}),0)</f>
        <v>0</v>
      </c>
      <c r="R51" s="72">
        <f>IF($D51="yes",VLOOKUP($E51,'SuperTour Women'!$E$6:$AB$217,15,FALSE),"")</f>
        <v>0</v>
      </c>
      <c r="S51" s="69">
        <f>IF(R51,LOOKUP(R51,{1;2;3;4;5;6;7;8;9;10;11;12;13;14;15;16;17;18;19;20;21},{30;25;21;18;16;15;14;13;12;11;10;9;8;7;6;5;4;3;2;1;0}),0)</f>
        <v>0</v>
      </c>
      <c r="T51" s="72">
        <f>IF($D51="yes",VLOOKUP($E51,'SuperTour Women'!$E$6:$AB$217,17,FALSE),"")</f>
        <v>0</v>
      </c>
      <c r="U51" s="71">
        <f>IF(T51,LOOKUP(T51,{1;2;3;4;5;6;7;8;9;10;11;12;13;14;15;16;17;18;19;20;21},{45;35;26;18;16;15;14;13;12;11;10;9;8;7;6;5;4;3;2;1;0}),0)</f>
        <v>0</v>
      </c>
      <c r="V51" s="70"/>
      <c r="W51" s="74">
        <f>IF(V51,LOOKUP(V51,{1;2;3;4;5;6;7;8;9;10;11;12;13;14;15;16;17;18;19;20;21},{45;35;26;18;16;15;14;13;12;11;10;9;8;7;6;5;4;3;2;1;0}),0)</f>
        <v>0</v>
      </c>
      <c r="X51" s="72">
        <f>IF($D51="yes",VLOOKUP($E51,'SuperTour Women'!$E$6:$AB$217,21,FALSE),"")</f>
        <v>0</v>
      </c>
      <c r="Y51" s="71">
        <f>IF(X51,LOOKUP(X51,{1;2;3;4;5;6;7;8;9;10;11;12;13;14;15;16;17;18;19;20;21},{45;35;26;18;16;15;14;13;12;11;10;9;8;7;6;5;4;3;2;1;0}),0)</f>
        <v>0</v>
      </c>
      <c r="Z51" s="70"/>
      <c r="AA51" s="74">
        <f>IF(Z51,LOOKUP(Z51,{1;2;3;4;5;6;7;8;9;10;11;12;13;14;15;16;17;18;19;20;21},{45;35;26;18;16;15;14;13;12;11;10;9;8;7;6;5;4;3;2;1;0}),0)</f>
        <v>0</v>
      </c>
      <c r="AB51" s="18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</row>
    <row r="52" spans="1:40" ht="16" customHeight="1" x14ac:dyDescent="0.2">
      <c r="A52" s="58">
        <v>3535381</v>
      </c>
      <c r="B52" s="75" t="s">
        <v>541</v>
      </c>
      <c r="C52" s="169" t="s">
        <v>542</v>
      </c>
      <c r="D52" s="60" t="s">
        <v>664</v>
      </c>
      <c r="E52" s="61" t="str">
        <f t="shared" si="2"/>
        <v>JennieBENDER</v>
      </c>
      <c r="F52" s="62">
        <v>2017</v>
      </c>
      <c r="G52" s="66"/>
      <c r="H52" s="76" t="str">
        <f t="shared" si="3"/>
        <v/>
      </c>
      <c r="I52" s="199"/>
      <c r="J52" s="198"/>
      <c r="K52" s="17"/>
      <c r="L52" s="70"/>
      <c r="M52" s="67">
        <f>IF(L52,LOOKUP(L52,{1;2;3;4;5;6;7;8;9;10;11;12;13;14;15;16;17;18;19;20;21},{30;25;21;18;16;15;14;13;12;11;10;9;8;7;6;5;4;3;2;1;0}),0)</f>
        <v>0</v>
      </c>
      <c r="N52" s="68">
        <f>IF($D52="yes",VLOOKUP($E52,'SuperTour Women'!$E$6:$AB$217,11,FALSE),"")</f>
        <v>0</v>
      </c>
      <c r="O52" s="69">
        <f>IF(N52,LOOKUP(N52,{1;2;3;4;5;6;7;8;9;10;11;12;13;14;15;16;17;18;19;20;21},{30;25;21;18;16;15;14;13;12;11;10;9;8;7;6;5;4;3;2;1;0}),0)</f>
        <v>0</v>
      </c>
      <c r="P52" s="66"/>
      <c r="Q52" s="67">
        <f>IF(P52,LOOKUP(P52,{1;2;3;4;5;6;7;8;9;10;11;12;13;14;15;16;17;18;19;20;21},{30;25;21;18;16;15;14;13;12;11;10;9;8;7;6;5;4;3;2;1;0}),0)</f>
        <v>0</v>
      </c>
      <c r="R52" s="72">
        <f>IF($D52="yes",VLOOKUP($E52,'SuperTour Women'!$E$6:$AB$217,15,FALSE),"")</f>
        <v>0</v>
      </c>
      <c r="S52" s="69">
        <f>IF(R52,LOOKUP(R52,{1;2;3;4;5;6;7;8;9;10;11;12;13;14;15;16;17;18;19;20;21},{30;25;21;18;16;15;14;13;12;11;10;9;8;7;6;5;4;3;2;1;0}),0)</f>
        <v>0</v>
      </c>
      <c r="T52" s="72">
        <f>IF($D52="yes",VLOOKUP($E52,'SuperTour Women'!$E$6:$AB$217,17,FALSE),"")</f>
        <v>0</v>
      </c>
      <c r="U52" s="71">
        <f>IF(T52,LOOKUP(T52,{1;2;3;4;5;6;7;8;9;10;11;12;13;14;15;16;17;18;19;20;21},{45;35;26;18;16;15;14;13;12;11;10;9;8;7;6;5;4;3;2;1;0}),0)</f>
        <v>0</v>
      </c>
      <c r="V52" s="70"/>
      <c r="W52" s="74">
        <f>IF(V52,LOOKUP(V52,{1;2;3;4;5;6;7;8;9;10;11;12;13;14;15;16;17;18;19;20;21},{45;35;26;18;16;15;14;13;12;11;10;9;8;7;6;5;4;3;2;1;0}),0)</f>
        <v>0</v>
      </c>
      <c r="X52" s="72">
        <f>IF($D52="yes",VLOOKUP($E52,'SuperTour Women'!$E$6:$AB$217,21,FALSE),"")</f>
        <v>0</v>
      </c>
      <c r="Y52" s="71">
        <f>IF(X52,LOOKUP(X52,{1;2;3;4;5;6;7;8;9;10;11;12;13;14;15;16;17;18;19;20;21},{45;35;26;18;16;15;14;13;12;11;10;9;8;7;6;5;4;3;2;1;0}),0)</f>
        <v>0</v>
      </c>
      <c r="Z52" s="70"/>
      <c r="AA52" s="74">
        <f>IF(Z52,LOOKUP(Z52,{1;2;3;4;5;6;7;8;9;10;11;12;13;14;15;16;17;18;19;20;21},{45;35;26;18;16;15;14;13;12;11;10;9;8;7;6;5;4;3;2;1;0}),0)</f>
        <v>0</v>
      </c>
      <c r="AB52" s="18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</row>
    <row r="53" spans="1:40" ht="16" customHeight="1" x14ac:dyDescent="0.2">
      <c r="A53" s="58">
        <v>3535674</v>
      </c>
      <c r="B53" s="75" t="s">
        <v>427</v>
      </c>
      <c r="C53" s="169" t="s">
        <v>428</v>
      </c>
      <c r="D53" s="76" t="s">
        <v>664</v>
      </c>
      <c r="E53" s="61" t="str">
        <f t="shared" si="2"/>
        <v>SarahBEZDICEK</v>
      </c>
      <c r="F53" s="62">
        <v>2017</v>
      </c>
      <c r="G53" s="66"/>
      <c r="H53" s="76" t="str">
        <f t="shared" si="3"/>
        <v/>
      </c>
      <c r="I53" s="199"/>
      <c r="J53" s="198"/>
      <c r="K53" s="17"/>
      <c r="L53" s="70"/>
      <c r="M53" s="67">
        <f>IF(L53,LOOKUP(L53,{1;2;3;4;5;6;7;8;9;10;11;12;13;14;15;16;17;18;19;20;21},{30;25;21;18;16;15;14;13;12;11;10;9;8;7;6;5;4;3;2;1;0}),0)</f>
        <v>0</v>
      </c>
      <c r="N53" s="68">
        <f>IF($D53="yes",VLOOKUP($E53,'SuperTour Women'!$E$6:$AB$217,11,FALSE),"")</f>
        <v>0</v>
      </c>
      <c r="O53" s="69">
        <f>IF(N53,LOOKUP(N53,{1;2;3;4;5;6;7;8;9;10;11;12;13;14;15;16;17;18;19;20;21},{30;25;21;18;16;15;14;13;12;11;10;9;8;7;6;5;4;3;2;1;0}),0)</f>
        <v>0</v>
      </c>
      <c r="P53" s="66"/>
      <c r="Q53" s="67">
        <f>IF(P53,LOOKUP(P53,{1;2;3;4;5;6;7;8;9;10;11;12;13;14;15;16;17;18;19;20;21},{30;25;21;18;16;15;14;13;12;11;10;9;8;7;6;5;4;3;2;1;0}),0)</f>
        <v>0</v>
      </c>
      <c r="R53" s="72">
        <f>IF($D53="yes",VLOOKUP($E53,'SuperTour Women'!$E$6:$AB$217,15,FALSE),"")</f>
        <v>0</v>
      </c>
      <c r="S53" s="69">
        <f>IF(R53,LOOKUP(R53,{1;2;3;4;5;6;7;8;9;10;11;12;13;14;15;16;17;18;19;20;21},{30;25;21;18;16;15;14;13;12;11;10;9;8;7;6;5;4;3;2;1;0}),0)</f>
        <v>0</v>
      </c>
      <c r="T53" s="72">
        <f>IF($D53="yes",VLOOKUP($E53,'SuperTour Women'!$E$6:$AB$217,17,FALSE),"")</f>
        <v>0</v>
      </c>
      <c r="U53" s="71">
        <f>IF(T53,LOOKUP(T53,{1;2;3;4;5;6;7;8;9;10;11;12;13;14;15;16;17;18;19;20;21},{45;35;26;18;16;15;14;13;12;11;10;9;8;7;6;5;4;3;2;1;0}),0)</f>
        <v>0</v>
      </c>
      <c r="V53" s="72">
        <v>17</v>
      </c>
      <c r="W53" s="74">
        <f>IF(V53,LOOKUP(V53,{1;2;3;4;5;6;7;8;9;10;11;12;13;14;15;16;17;18;19;20;21},{45;35;26;18;16;15;14;13;12;11;10;9;8;7;6;5;4;3;2;1;0}),0)</f>
        <v>4</v>
      </c>
      <c r="X53" s="72">
        <f>IF($D53="yes",VLOOKUP($E53,'SuperTour Women'!$E$6:$AB$217,21,FALSE),"")</f>
        <v>0</v>
      </c>
      <c r="Y53" s="71">
        <f>IF(X53,LOOKUP(X53,{1;2;3;4;5;6;7;8;9;10;11;12;13;14;15;16;17;18;19;20;21},{45;35;26;18;16;15;14;13;12;11;10;9;8;7;6;5;4;3;2;1;0}),0)</f>
        <v>0</v>
      </c>
      <c r="Z53" s="72">
        <v>14</v>
      </c>
      <c r="AA53" s="74">
        <f>IF(Z53,LOOKUP(Z53,{1;2;3;4;5;6;7;8;9;10;11;12;13;14;15;16;17;18;19;20;21},{45;35;26;18;16;15;14;13;12;11;10;9;8;7;6;5;4;3;2;1;0}),0)</f>
        <v>7</v>
      </c>
      <c r="AB53" s="18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</row>
    <row r="54" spans="1:40" ht="16" customHeight="1" x14ac:dyDescent="0.2">
      <c r="A54" s="58">
        <v>3535320</v>
      </c>
      <c r="B54" s="75" t="s">
        <v>485</v>
      </c>
      <c r="C54" s="169" t="s">
        <v>232</v>
      </c>
      <c r="D54" s="76" t="s">
        <v>664</v>
      </c>
      <c r="E54" s="61" t="str">
        <f t="shared" si="2"/>
        <v>SadieBJORNSEN</v>
      </c>
      <c r="F54" s="62">
        <v>2017</v>
      </c>
      <c r="G54" s="66"/>
      <c r="H54" s="76" t="str">
        <f t="shared" si="3"/>
        <v/>
      </c>
      <c r="I54" s="199"/>
      <c r="J54" s="198"/>
      <c r="K54" s="17"/>
      <c r="L54" s="70"/>
      <c r="M54" s="67">
        <f>IF(L54,LOOKUP(L54,{1;2;3;4;5;6;7;8;9;10;11;12;13;14;15;16;17;18;19;20;21},{30;25;21;18;16;15;14;13;12;11;10;9;8;7;6;5;4;3;2;1;0}),0)</f>
        <v>0</v>
      </c>
      <c r="N54" s="68">
        <f>IF($D54="yes",VLOOKUP($E54,'SuperTour Women'!$E$6:$AB$217,11,FALSE),"")</f>
        <v>0</v>
      </c>
      <c r="O54" s="69">
        <f>IF(N54,LOOKUP(N54,{1;2;3;4;5;6;7;8;9;10;11;12;13;14;15;16;17;18;19;20;21},{30;25;21;18;16;15;14;13;12;11;10;9;8;7;6;5;4;3;2;1;0}),0)</f>
        <v>0</v>
      </c>
      <c r="P54" s="66"/>
      <c r="Q54" s="67">
        <f>IF(P54,LOOKUP(P54,{1;2;3;4;5;6;7;8;9;10;11;12;13;14;15;16;17;18;19;20;21},{30;25;21;18;16;15;14;13;12;11;10;9;8;7;6;5;4;3;2;1;0}),0)</f>
        <v>0</v>
      </c>
      <c r="R54" s="72">
        <f>IF($D54="yes",VLOOKUP($E54,'SuperTour Women'!$E$6:$AB$217,15,FALSE),"")</f>
        <v>0</v>
      </c>
      <c r="S54" s="69">
        <f>IF(R54,LOOKUP(R54,{1;2;3;4;5;6;7;8;9;10;11;12;13;14;15;16;17;18;19;20;21},{30;25;21;18;16;15;14;13;12;11;10;9;8;7;6;5;4;3;2;1;0}),0)</f>
        <v>0</v>
      </c>
      <c r="T54" s="72">
        <f>IF($D54="yes",VLOOKUP($E54,'SuperTour Women'!$E$6:$AB$217,17,FALSE),"")</f>
        <v>0</v>
      </c>
      <c r="U54" s="71">
        <f>IF(T54,LOOKUP(T54,{1;2;3;4;5;6;7;8;9;10;11;12;13;14;15;16;17;18;19;20;21},{45;35;26;18;16;15;14;13;12;11;10;9;8;7;6;5;4;3;2;1;0}),0)</f>
        <v>0</v>
      </c>
      <c r="V54" s="70"/>
      <c r="W54" s="74">
        <f>IF(V54,LOOKUP(V54,{1;2;3;4;5;6;7;8;9;10;11;12;13;14;15;16;17;18;19;20;21},{45;35;26;18;16;15;14;13;12;11;10;9;8;7;6;5;4;3;2;1;0}),0)</f>
        <v>0</v>
      </c>
      <c r="X54" s="72">
        <f>IF($D54="yes",VLOOKUP($E54,'SuperTour Women'!$E$6:$AB$217,21,FALSE),"")</f>
        <v>0</v>
      </c>
      <c r="Y54" s="71">
        <f>IF(X54,LOOKUP(X54,{1;2;3;4;5;6;7;8;9;10;11;12;13;14;15;16;17;18;19;20;21},{45;35;26;18;16;15;14;13;12;11;10;9;8;7;6;5;4;3;2;1;0}),0)</f>
        <v>0</v>
      </c>
      <c r="Z54" s="70"/>
      <c r="AA54" s="74">
        <f>IF(Z54,LOOKUP(Z54,{1;2;3;4;5;6;7;8;9;10;11;12;13;14;15;16;17;18;19;20;21},{45;35;26;18;16;15;14;13;12;11;10;9;8;7;6;5;4;3;2;1;0}),0)</f>
        <v>0</v>
      </c>
      <c r="AB54" s="18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</row>
    <row r="55" spans="1:40" ht="16" customHeight="1" x14ac:dyDescent="0.2">
      <c r="A55" s="58">
        <v>3535657</v>
      </c>
      <c r="B55" s="75" t="s">
        <v>547</v>
      </c>
      <c r="C55" s="169" t="s">
        <v>548</v>
      </c>
      <c r="D55" s="76" t="s">
        <v>664</v>
      </c>
      <c r="E55" s="61" t="str">
        <f t="shared" si="2"/>
        <v>LeahBRAMS</v>
      </c>
      <c r="F55" s="62">
        <v>2017</v>
      </c>
      <c r="G55" s="66"/>
      <c r="H55" s="76" t="str">
        <f t="shared" si="3"/>
        <v/>
      </c>
      <c r="I55" s="199"/>
      <c r="J55" s="198"/>
      <c r="K55" s="17"/>
      <c r="L55" s="70"/>
      <c r="M55" s="67">
        <f>IF(L55,LOOKUP(L55,{1;2;3;4;5;6;7;8;9;10;11;12;13;14;15;16;17;18;19;20;21},{30;25;21;18;16;15;14;13;12;11;10;9;8;7;6;5;4;3;2;1;0}),0)</f>
        <v>0</v>
      </c>
      <c r="N55" s="68">
        <f>IF($D55="yes",VLOOKUP($E55,'SuperTour Women'!$E$6:$AB$217,11,FALSE),"")</f>
        <v>0</v>
      </c>
      <c r="O55" s="69">
        <f>IF(N55,LOOKUP(N55,{1;2;3;4;5;6;7;8;9;10;11;12;13;14;15;16;17;18;19;20;21},{30;25;21;18;16;15;14;13;12;11;10;9;8;7;6;5;4;3;2;1;0}),0)</f>
        <v>0</v>
      </c>
      <c r="P55" s="66"/>
      <c r="Q55" s="67">
        <f>IF(P55,LOOKUP(P55,{1;2;3;4;5;6;7;8;9;10;11;12;13;14;15;16;17;18;19;20;21},{30;25;21;18;16;15;14;13;12;11;10;9;8;7;6;5;4;3;2;1;0}),0)</f>
        <v>0</v>
      </c>
      <c r="R55" s="72">
        <f>IF($D55="yes",VLOOKUP($E55,'SuperTour Women'!$E$6:$AB$217,15,FALSE),"")</f>
        <v>0</v>
      </c>
      <c r="S55" s="69">
        <f>IF(R55,LOOKUP(R55,{1;2;3;4;5;6;7;8;9;10;11;12;13;14;15;16;17;18;19;20;21},{30;25;21;18;16;15;14;13;12;11;10;9;8;7;6;5;4;3;2;1;0}),0)</f>
        <v>0</v>
      </c>
      <c r="T55" s="72">
        <f>IF($D55="yes",VLOOKUP($E55,'SuperTour Women'!$E$6:$AB$217,17,FALSE),"")</f>
        <v>0</v>
      </c>
      <c r="U55" s="71">
        <f>IF(T55,LOOKUP(T55,{1;2;3;4;5;6;7;8;9;10;11;12;13;14;15;16;17;18;19;20;21},{45;35;26;18;16;15;14;13;12;11;10;9;8;7;6;5;4;3;2;1;0}),0)</f>
        <v>0</v>
      </c>
      <c r="V55" s="70"/>
      <c r="W55" s="74">
        <f>IF(V55,LOOKUP(V55,{1;2;3;4;5;6;7;8;9;10;11;12;13;14;15;16;17;18;19;20;21},{45;35;26;18;16;15;14;13;12;11;10;9;8;7;6;5;4;3;2;1;0}),0)</f>
        <v>0</v>
      </c>
      <c r="X55" s="72">
        <f>IF($D55="yes",VLOOKUP($E55,'SuperTour Women'!$E$6:$AB$217,21,FALSE),"")</f>
        <v>0</v>
      </c>
      <c r="Y55" s="71">
        <f>IF(X55,LOOKUP(X55,{1;2;3;4;5;6;7;8;9;10;11;12;13;14;15;16;17;18;19;20;21},{45;35;26;18;16;15;14;13;12;11;10;9;8;7;6;5;4;3;2;1;0}),0)</f>
        <v>0</v>
      </c>
      <c r="Z55" s="70"/>
      <c r="AA55" s="74">
        <f>IF(Z55,LOOKUP(Z55,{1;2;3;4;5;6;7;8;9;10;11;12;13;14;15;16;17;18;19;20;21},{45;35;26;18;16;15;14;13;12;11;10;9;8;7;6;5;4;3;2;1;0}),0)</f>
        <v>0</v>
      </c>
      <c r="AB55" s="18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</row>
    <row r="56" spans="1:40" ht="16" customHeight="1" x14ac:dyDescent="0.2">
      <c r="A56" s="58">
        <v>3535316</v>
      </c>
      <c r="B56" s="75" t="s">
        <v>350</v>
      </c>
      <c r="C56" s="169" t="s">
        <v>549</v>
      </c>
      <c r="D56" s="60" t="s">
        <v>664</v>
      </c>
      <c r="E56" s="61" t="str">
        <f t="shared" si="2"/>
        <v>RosieBRENNAN</v>
      </c>
      <c r="F56" s="62">
        <v>2017</v>
      </c>
      <c r="G56" s="66"/>
      <c r="H56" s="76" t="str">
        <f t="shared" si="3"/>
        <v/>
      </c>
      <c r="I56" s="199"/>
      <c r="J56" s="198"/>
      <c r="K56" s="17"/>
      <c r="L56" s="70"/>
      <c r="M56" s="67">
        <f>IF(L56,LOOKUP(L56,{1;2;3;4;5;6;7;8;9;10;11;12;13;14;15;16;17;18;19;20;21},{30;25;21;18;16;15;14;13;12;11;10;9;8;7;6;5;4;3;2;1;0}),0)</f>
        <v>0</v>
      </c>
      <c r="N56" s="68">
        <f>IF($D56="yes",VLOOKUP($E56,'SuperTour Women'!$E$6:$AB$217,11,FALSE),"")</f>
        <v>0</v>
      </c>
      <c r="O56" s="69">
        <f>IF(N56,LOOKUP(N56,{1;2;3;4;5;6;7;8;9;10;11;12;13;14;15;16;17;18;19;20;21},{30;25;21;18;16;15;14;13;12;11;10;9;8;7;6;5;4;3;2;1;0}),0)</f>
        <v>0</v>
      </c>
      <c r="P56" s="66"/>
      <c r="Q56" s="67">
        <f>IF(P56,LOOKUP(P56,{1;2;3;4;5;6;7;8;9;10;11;12;13;14;15;16;17;18;19;20;21},{30;25;21;18;16;15;14;13;12;11;10;9;8;7;6;5;4;3;2;1;0}),0)</f>
        <v>0</v>
      </c>
      <c r="R56" s="72">
        <f>IF($D56="yes",VLOOKUP($E56,'SuperTour Women'!$E$6:$AB$217,15,FALSE),"")</f>
        <v>0</v>
      </c>
      <c r="S56" s="69">
        <f>IF(R56,LOOKUP(R56,{1;2;3;4;5;6;7;8;9;10;11;12;13;14;15;16;17;18;19;20;21},{30;25;21;18;16;15;14;13;12;11;10;9;8;7;6;5;4;3;2;1;0}),0)</f>
        <v>0</v>
      </c>
      <c r="T56" s="72">
        <f>IF($D56="yes",VLOOKUP($E56,'SuperTour Women'!$E$6:$AB$217,17,FALSE),"")</f>
        <v>0</v>
      </c>
      <c r="U56" s="71">
        <f>IF(T56,LOOKUP(T56,{1;2;3;4;5;6;7;8;9;10;11;12;13;14;15;16;17;18;19;20;21},{45;35;26;18;16;15;14;13;12;11;10;9;8;7;6;5;4;3;2;1;0}),0)</f>
        <v>0</v>
      </c>
      <c r="V56" s="70"/>
      <c r="W56" s="74">
        <f>IF(V56,LOOKUP(V56,{1;2;3;4;5;6;7;8;9;10;11;12;13;14;15;16;17;18;19;20;21},{45;35;26;18;16;15;14;13;12;11;10;9;8;7;6;5;4;3;2;1;0}),0)</f>
        <v>0</v>
      </c>
      <c r="X56" s="72">
        <f>IF($D56="yes",VLOOKUP($E56,'SuperTour Women'!$E$6:$AB$217,21,FALSE),"")</f>
        <v>0</v>
      </c>
      <c r="Y56" s="71">
        <f>IF(X56,LOOKUP(X56,{1;2;3;4;5;6;7;8;9;10;11;12;13;14;15;16;17;18;19;20;21},{45;35;26;18;16;15;14;13;12;11;10;9;8;7;6;5;4;3;2;1;0}),0)</f>
        <v>0</v>
      </c>
      <c r="Z56" s="70"/>
      <c r="AA56" s="74">
        <f>IF(Z56,LOOKUP(Z56,{1;2;3;4;5;6;7;8;9;10;11;12;13;14;15;16;17;18;19;20;21},{45;35;26;18;16;15;14;13;12;11;10;9;8;7;6;5;4;3;2;1;0}),0)</f>
        <v>0</v>
      </c>
      <c r="AB56" s="18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</row>
    <row r="57" spans="1:40" ht="16" customHeight="1" x14ac:dyDescent="0.2">
      <c r="A57" s="58">
        <v>3535304</v>
      </c>
      <c r="B57" s="75" t="s">
        <v>447</v>
      </c>
      <c r="C57" s="169" t="s">
        <v>242</v>
      </c>
      <c r="D57" s="60" t="s">
        <v>664</v>
      </c>
      <c r="E57" s="61" t="str">
        <f t="shared" si="2"/>
        <v>SophieCALDWELL</v>
      </c>
      <c r="F57" s="62">
        <v>2017</v>
      </c>
      <c r="G57" s="66"/>
      <c r="H57" s="76" t="str">
        <f t="shared" si="3"/>
        <v/>
      </c>
      <c r="I57" s="199"/>
      <c r="J57" s="198"/>
      <c r="K57" s="17"/>
      <c r="L57" s="70"/>
      <c r="M57" s="67">
        <f>IF(L57,LOOKUP(L57,{1;2;3;4;5;6;7;8;9;10;11;12;13;14;15;16;17;18;19;20;21},{30;25;21;18;16;15;14;13;12;11;10;9;8;7;6;5;4;3;2;1;0}),0)</f>
        <v>0</v>
      </c>
      <c r="N57" s="68">
        <f>IF($D57="yes",VLOOKUP($E57,'SuperTour Women'!$E$6:$AB$217,11,FALSE),"")</f>
        <v>0</v>
      </c>
      <c r="O57" s="69">
        <f>IF(N57,LOOKUP(N57,{1;2;3;4;5;6;7;8;9;10;11;12;13;14;15;16;17;18;19;20;21},{30;25;21;18;16;15;14;13;12;11;10;9;8;7;6;5;4;3;2;1;0}),0)</f>
        <v>0</v>
      </c>
      <c r="P57" s="66"/>
      <c r="Q57" s="67">
        <f>IF(P57,LOOKUP(P57,{1;2;3;4;5;6;7;8;9;10;11;12;13;14;15;16;17;18;19;20;21},{30;25;21;18;16;15;14;13;12;11;10;9;8;7;6;5;4;3;2;1;0}),0)</f>
        <v>0</v>
      </c>
      <c r="R57" s="72">
        <f>IF($D57="yes",VLOOKUP($E57,'SuperTour Women'!$E$6:$AB$217,15,FALSE),"")</f>
        <v>0</v>
      </c>
      <c r="S57" s="69">
        <f>IF(R57,LOOKUP(R57,{1;2;3;4;5;6;7;8;9;10;11;12;13;14;15;16;17;18;19;20;21},{30;25;21;18;16;15;14;13;12;11;10;9;8;7;6;5;4;3;2;1;0}),0)</f>
        <v>0</v>
      </c>
      <c r="T57" s="72">
        <f>IF($D57="yes",VLOOKUP($E57,'SuperTour Women'!$E$6:$AB$217,17,FALSE),"")</f>
        <v>0</v>
      </c>
      <c r="U57" s="71">
        <f>IF(T57,LOOKUP(T57,{1;2;3;4;5;6;7;8;9;10;11;12;13;14;15;16;17;18;19;20;21},{45;35;26;18;16;15;14;13;12;11;10;9;8;7;6;5;4;3;2;1;0}),0)</f>
        <v>0</v>
      </c>
      <c r="V57" s="70"/>
      <c r="W57" s="74">
        <f>IF(V57,LOOKUP(V57,{1;2;3;4;5;6;7;8;9;10;11;12;13;14;15;16;17;18;19;20;21},{45;35;26;18;16;15;14;13;12;11;10;9;8;7;6;5;4;3;2;1;0}),0)</f>
        <v>0</v>
      </c>
      <c r="X57" s="72">
        <f>IF($D57="yes",VLOOKUP($E57,'SuperTour Women'!$E$6:$AB$217,21,FALSE),"")</f>
        <v>0</v>
      </c>
      <c r="Y57" s="71">
        <f>IF(X57,LOOKUP(X57,{1;2;3;4;5;6;7;8;9;10;11;12;13;14;15;16;17;18;19;20;21},{45;35;26;18;16;15;14;13;12;11;10;9;8;7;6;5;4;3;2;1;0}),0)</f>
        <v>0</v>
      </c>
      <c r="Z57" s="70"/>
      <c r="AA57" s="74">
        <f>IF(Z57,LOOKUP(Z57,{1;2;3;4;5;6;7;8;9;10;11;12;13;14;15;16;17;18;19;20;21},{45;35;26;18;16;15;14;13;12;11;10;9;8;7;6;5;4;3;2;1;0}),0)</f>
        <v>0</v>
      </c>
      <c r="AB57" s="18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</row>
    <row r="58" spans="1:40" ht="16" customHeight="1" x14ac:dyDescent="0.2">
      <c r="A58" s="58">
        <v>3535534</v>
      </c>
      <c r="B58" s="75" t="s">
        <v>556</v>
      </c>
      <c r="C58" s="169" t="s">
        <v>557</v>
      </c>
      <c r="D58" s="60" t="s">
        <v>664</v>
      </c>
      <c r="E58" s="61" t="str">
        <f t="shared" si="2"/>
        <v>Mary-KateCIRELLI</v>
      </c>
      <c r="F58" s="62">
        <v>2017</v>
      </c>
      <c r="G58" s="66"/>
      <c r="H58" s="76" t="str">
        <f t="shared" si="3"/>
        <v/>
      </c>
      <c r="I58" s="199"/>
      <c r="J58" s="198"/>
      <c r="K58" s="17"/>
      <c r="L58" s="70"/>
      <c r="M58" s="67">
        <f>IF(L58,LOOKUP(L58,{1;2;3;4;5;6;7;8;9;10;11;12;13;14;15;16;17;18;19;20;21},{30;25;21;18;16;15;14;13;12;11;10;9;8;7;6;5;4;3;2;1;0}),0)</f>
        <v>0</v>
      </c>
      <c r="N58" s="68">
        <f>IF($D58="yes",VLOOKUP($E58,'SuperTour Women'!$E$6:$AB$217,11,FALSE),"")</f>
        <v>0</v>
      </c>
      <c r="O58" s="69">
        <f>IF(N58,LOOKUP(N58,{1;2;3;4;5;6;7;8;9;10;11;12;13;14;15;16;17;18;19;20;21},{30;25;21;18;16;15;14;13;12;11;10;9;8;7;6;5;4;3;2;1;0}),0)</f>
        <v>0</v>
      </c>
      <c r="P58" s="66"/>
      <c r="Q58" s="67">
        <f>IF(P58,LOOKUP(P58,{1;2;3;4;5;6;7;8;9;10;11;12;13;14;15;16;17;18;19;20;21},{30;25;21;18;16;15;14;13;12;11;10;9;8;7;6;5;4;3;2;1;0}),0)</f>
        <v>0</v>
      </c>
      <c r="R58" s="72">
        <f>IF($D58="yes",VLOOKUP($E58,'SuperTour Women'!$E$6:$AB$217,15,FALSE),"")</f>
        <v>0</v>
      </c>
      <c r="S58" s="69">
        <f>IF(R58,LOOKUP(R58,{1;2;3;4;5;6;7;8;9;10;11;12;13;14;15;16;17;18;19;20;21},{30;25;21;18;16;15;14;13;12;11;10;9;8;7;6;5;4;3;2;1;0}),0)</f>
        <v>0</v>
      </c>
      <c r="T58" s="72">
        <f>IF($D58="yes",VLOOKUP($E58,'SuperTour Women'!$E$6:$AB$217,17,FALSE),"")</f>
        <v>0</v>
      </c>
      <c r="U58" s="71">
        <f>IF(T58,LOOKUP(T58,{1;2;3;4;5;6;7;8;9;10;11;12;13;14;15;16;17;18;19;20;21},{45;35;26;18;16;15;14;13;12;11;10;9;8;7;6;5;4;3;2;1;0}),0)</f>
        <v>0</v>
      </c>
      <c r="V58" s="70"/>
      <c r="W58" s="74">
        <f>IF(V58,LOOKUP(V58,{1;2;3;4;5;6;7;8;9;10;11;12;13;14;15;16;17;18;19;20;21},{45;35;26;18;16;15;14;13;12;11;10;9;8;7;6;5;4;3;2;1;0}),0)</f>
        <v>0</v>
      </c>
      <c r="X58" s="72">
        <f>IF($D58="yes",VLOOKUP($E58,'SuperTour Women'!$E$6:$AB$217,21,FALSE),"")</f>
        <v>0</v>
      </c>
      <c r="Y58" s="71">
        <f>IF(X58,LOOKUP(X58,{1;2;3;4;5;6;7;8;9;10;11;12;13;14;15;16;17;18;19;20;21},{45;35;26;18;16;15;14;13;12;11;10;9;8;7;6;5;4;3;2;1;0}),0)</f>
        <v>0</v>
      </c>
      <c r="Z58" s="70"/>
      <c r="AA58" s="74">
        <f>IF(Z58,LOOKUP(Z58,{1;2;3;4;5;6;7;8;9;10;11;12;13;14;15;16;17;18;19;20;21},{45;35;26;18;16;15;14;13;12;11;10;9;8;7;6;5;4;3;2;1;0}),0)</f>
        <v>0</v>
      </c>
      <c r="AB58" s="18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</row>
    <row r="59" spans="1:40" ht="16" customHeight="1" x14ac:dyDescent="0.2">
      <c r="A59" s="58">
        <v>3535410</v>
      </c>
      <c r="B59" s="75" t="s">
        <v>564</v>
      </c>
      <c r="C59" s="169" t="s">
        <v>565</v>
      </c>
      <c r="D59" s="60" t="s">
        <v>664</v>
      </c>
      <c r="E59" s="61" t="str">
        <f t="shared" si="2"/>
        <v>Jessie DIGGINS</v>
      </c>
      <c r="F59" s="62">
        <v>2017</v>
      </c>
      <c r="G59" s="66"/>
      <c r="H59" s="76" t="str">
        <f t="shared" si="3"/>
        <v/>
      </c>
      <c r="I59" s="199"/>
      <c r="J59" s="198"/>
      <c r="K59" s="17"/>
      <c r="L59" s="70"/>
      <c r="M59" s="67">
        <f>IF(L59,LOOKUP(L59,{1;2;3;4;5;6;7;8;9;10;11;12;13;14;15;16;17;18;19;20;21},{30;25;21;18;16;15;14;13;12;11;10;9;8;7;6;5;4;3;2;1;0}),0)</f>
        <v>0</v>
      </c>
      <c r="N59" s="68">
        <f>IF($D59="yes",VLOOKUP($E59,'SuperTour Women'!$E$6:$AB$217,11,FALSE),"")</f>
        <v>0</v>
      </c>
      <c r="O59" s="69">
        <f>IF(N59,LOOKUP(N59,{1;2;3;4;5;6;7;8;9;10;11;12;13;14;15;16;17;18;19;20;21},{30;25;21;18;16;15;14;13;12;11;10;9;8;7;6;5;4;3;2;1;0}),0)</f>
        <v>0</v>
      </c>
      <c r="P59" s="66"/>
      <c r="Q59" s="67">
        <f>IF(P59,LOOKUP(P59,{1;2;3;4;5;6;7;8;9;10;11;12;13;14;15;16;17;18;19;20;21},{30;25;21;18;16;15;14;13;12;11;10;9;8;7;6;5;4;3;2;1;0}),0)</f>
        <v>0</v>
      </c>
      <c r="R59" s="72">
        <f>IF($D59="yes",VLOOKUP($E59,'SuperTour Women'!$E$6:$AB$217,15,FALSE),"")</f>
        <v>0</v>
      </c>
      <c r="S59" s="69">
        <f>IF(R59,LOOKUP(R59,{1;2;3;4;5;6;7;8;9;10;11;12;13;14;15;16;17;18;19;20;21},{30;25;21;18;16;15;14;13;12;11;10;9;8;7;6;5;4;3;2;1;0}),0)</f>
        <v>0</v>
      </c>
      <c r="T59" s="72">
        <f>IF($D59="yes",VLOOKUP($E59,'SuperTour Women'!$E$6:$AB$217,17,FALSE),"")</f>
        <v>0</v>
      </c>
      <c r="U59" s="71">
        <f>IF(T59,LOOKUP(T59,{1;2;3;4;5;6;7;8;9;10;11;12;13;14;15;16;17;18;19;20;21},{45;35;26;18;16;15;14;13;12;11;10;9;8;7;6;5;4;3;2;1;0}),0)</f>
        <v>0</v>
      </c>
      <c r="V59" s="70"/>
      <c r="W59" s="74">
        <f>IF(V59,LOOKUP(V59,{1;2;3;4;5;6;7;8;9;10;11;12;13;14;15;16;17;18;19;20;21},{45;35;26;18;16;15;14;13;12;11;10;9;8;7;6;5;4;3;2;1;0}),0)</f>
        <v>0</v>
      </c>
      <c r="X59" s="72">
        <f>IF($D59="yes",VLOOKUP($E59,'SuperTour Women'!$E$6:$AB$217,21,FALSE),"")</f>
        <v>0</v>
      </c>
      <c r="Y59" s="71">
        <f>IF(X59,LOOKUP(X59,{1;2;3;4;5;6;7;8;9;10;11;12;13;14;15;16;17;18;19;20;21},{45;35;26;18;16;15;14;13;12;11;10;9;8;7;6;5;4;3;2;1;0}),0)</f>
        <v>0</v>
      </c>
      <c r="Z59" s="70"/>
      <c r="AA59" s="74">
        <f>IF(Z59,LOOKUP(Z59,{1;2;3;4;5;6;7;8;9;10;11;12;13;14;15;16;17;18;19;20;21},{45;35;26;18;16;15;14;13;12;11;10;9;8;7;6;5;4;3;2;1;0}),0)</f>
        <v>0</v>
      </c>
      <c r="AB59" s="18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</row>
    <row r="60" spans="1:40" ht="16" customHeight="1" x14ac:dyDescent="0.2">
      <c r="A60" s="58">
        <v>3535273</v>
      </c>
      <c r="B60" s="75" t="s">
        <v>543</v>
      </c>
      <c r="C60" s="169" t="s">
        <v>566</v>
      </c>
      <c r="D60" s="76" t="s">
        <v>664</v>
      </c>
      <c r="E60" s="61" t="str">
        <f t="shared" si="2"/>
        <v>EmilyDREISSIGACKER</v>
      </c>
      <c r="F60" s="62">
        <v>2017</v>
      </c>
      <c r="G60" s="66"/>
      <c r="H60" s="76" t="str">
        <f t="shared" si="3"/>
        <v/>
      </c>
      <c r="I60" s="199"/>
      <c r="J60" s="198"/>
      <c r="K60" s="17"/>
      <c r="L60" s="70"/>
      <c r="M60" s="67">
        <f>IF(L60,LOOKUP(L60,{1;2;3;4;5;6;7;8;9;10;11;12;13;14;15;16;17;18;19;20;21},{30;25;21;18;16;15;14;13;12;11;10;9;8;7;6;5;4;3;2;1;0}),0)</f>
        <v>0</v>
      </c>
      <c r="N60" s="68">
        <f>IF($D60="yes",VLOOKUP($E60,'SuperTour Women'!$E$6:$AB$217,11,FALSE),"")</f>
        <v>0</v>
      </c>
      <c r="O60" s="69">
        <f>IF(N60,LOOKUP(N60,{1;2;3;4;5;6;7;8;9;10;11;12;13;14;15;16;17;18;19;20;21},{30;25;21;18;16;15;14;13;12;11;10;9;8;7;6;5;4;3;2;1;0}),0)</f>
        <v>0</v>
      </c>
      <c r="P60" s="66"/>
      <c r="Q60" s="67">
        <f>IF(P60,LOOKUP(P60,{1;2;3;4;5;6;7;8;9;10;11;12;13;14;15;16;17;18;19;20;21},{30;25;21;18;16;15;14;13;12;11;10;9;8;7;6;5;4;3;2;1;0}),0)</f>
        <v>0</v>
      </c>
      <c r="R60" s="72">
        <f>IF($D60="yes",VLOOKUP($E60,'SuperTour Women'!$E$6:$AB$217,15,FALSE),"")</f>
        <v>0</v>
      </c>
      <c r="S60" s="69">
        <f>IF(R60,LOOKUP(R60,{1;2;3;4;5;6;7;8;9;10;11;12;13;14;15;16;17;18;19;20;21},{30;25;21;18;16;15;14;13;12;11;10;9;8;7;6;5;4;3;2;1;0}),0)</f>
        <v>0</v>
      </c>
      <c r="T60" s="72">
        <f>IF($D60="yes",VLOOKUP($E60,'SuperTour Women'!$E$6:$AB$217,17,FALSE),"")</f>
        <v>0</v>
      </c>
      <c r="U60" s="71">
        <f>IF(T60,LOOKUP(T60,{1;2;3;4;5;6;7;8;9;10;11;12;13;14;15;16;17;18;19;20;21},{45;35;26;18;16;15;14;13;12;11;10;9;8;7;6;5;4;3;2;1;0}),0)</f>
        <v>0</v>
      </c>
      <c r="V60" s="70"/>
      <c r="W60" s="74">
        <f>IF(V60,LOOKUP(V60,{1;2;3;4;5;6;7;8;9;10;11;12;13;14;15;16;17;18;19;20;21},{45;35;26;18;16;15;14;13;12;11;10;9;8;7;6;5;4;3;2;1;0}),0)</f>
        <v>0</v>
      </c>
      <c r="X60" s="72">
        <f>IF($D60="yes",VLOOKUP($E60,'SuperTour Women'!$E$6:$AB$217,21,FALSE),"")</f>
        <v>0</v>
      </c>
      <c r="Y60" s="71">
        <f>IF(X60,LOOKUP(X60,{1;2;3;4;5;6;7;8;9;10;11;12;13;14;15;16;17;18;19;20;21},{45;35;26;18;16;15;14;13;12;11;10;9;8;7;6;5;4;3;2;1;0}),0)</f>
        <v>0</v>
      </c>
      <c r="Z60" s="70"/>
      <c r="AA60" s="74">
        <f>IF(Z60,LOOKUP(Z60,{1;2;3;4;5;6;7;8;9;10;11;12;13;14;15;16;17;18;19;20;21},{45;35;26;18;16;15;14;13;12;11;10;9;8;7;6;5;4;3;2;1;0}),0)</f>
        <v>0</v>
      </c>
      <c r="AB60" s="18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</row>
    <row r="61" spans="1:40" ht="16" customHeight="1" x14ac:dyDescent="0.2">
      <c r="A61" s="58">
        <v>3535541</v>
      </c>
      <c r="B61" s="75" t="s">
        <v>463</v>
      </c>
      <c r="C61" s="169" t="s">
        <v>567</v>
      </c>
      <c r="D61" s="60" t="s">
        <v>664</v>
      </c>
      <c r="E61" s="61" t="str">
        <f t="shared" si="2"/>
        <v>ClaireEGAN</v>
      </c>
      <c r="F61" s="62">
        <v>2017</v>
      </c>
      <c r="G61" s="66"/>
      <c r="H61" s="76" t="str">
        <f t="shared" si="3"/>
        <v/>
      </c>
      <c r="I61" s="199"/>
      <c r="J61" s="198"/>
      <c r="K61" s="17"/>
      <c r="L61" s="70"/>
      <c r="M61" s="67">
        <f>IF(L61,LOOKUP(L61,{1;2;3;4;5;6;7;8;9;10;11;12;13;14;15;16;17;18;19;20;21},{30;25;21;18;16;15;14;13;12;11;10;9;8;7;6;5;4;3;2;1;0}),0)</f>
        <v>0</v>
      </c>
      <c r="N61" s="68">
        <f>IF($D61="yes",VLOOKUP($E61,'SuperTour Women'!$E$6:$AB$217,11,FALSE),"")</f>
        <v>0</v>
      </c>
      <c r="O61" s="69">
        <f>IF(N61,LOOKUP(N61,{1;2;3;4;5;6;7;8;9;10;11;12;13;14;15;16;17;18;19;20;21},{30;25;21;18;16;15;14;13;12;11;10;9;8;7;6;5;4;3;2;1;0}),0)</f>
        <v>0</v>
      </c>
      <c r="P61" s="66"/>
      <c r="Q61" s="67">
        <f>IF(P61,LOOKUP(P61,{1;2;3;4;5;6;7;8;9;10;11;12;13;14;15;16;17;18;19;20;21},{30;25;21;18;16;15;14;13;12;11;10;9;8;7;6;5;4;3;2;1;0}),0)</f>
        <v>0</v>
      </c>
      <c r="R61" s="72">
        <f>IF($D61="yes",VLOOKUP($E61,'SuperTour Women'!$E$6:$AB$217,15,FALSE),"")</f>
        <v>0</v>
      </c>
      <c r="S61" s="69">
        <f>IF(R61,LOOKUP(R61,{1;2;3;4;5;6;7;8;9;10;11;12;13;14;15;16;17;18;19;20;21},{30;25;21;18;16;15;14;13;12;11;10;9;8;7;6;5;4;3;2;1;0}),0)</f>
        <v>0</v>
      </c>
      <c r="T61" s="72">
        <f>IF($D61="yes",VLOOKUP($E61,'SuperTour Women'!$E$6:$AB$217,17,FALSE),"")</f>
        <v>0</v>
      </c>
      <c r="U61" s="71">
        <f>IF(T61,LOOKUP(T61,{1;2;3;4;5;6;7;8;9;10;11;12;13;14;15;16;17;18;19;20;21},{45;35;26;18;16;15;14;13;12;11;10;9;8;7;6;5;4;3;2;1;0}),0)</f>
        <v>0</v>
      </c>
      <c r="V61" s="70"/>
      <c r="W61" s="74">
        <f>IF(V61,LOOKUP(V61,{1;2;3;4;5;6;7;8;9;10;11;12;13;14;15;16;17;18;19;20;21},{45;35;26;18;16;15;14;13;12;11;10;9;8;7;6;5;4;3;2;1;0}),0)</f>
        <v>0</v>
      </c>
      <c r="X61" s="72">
        <f>IF($D61="yes",VLOOKUP($E61,'SuperTour Women'!$E$6:$AB$217,21,FALSE),"")</f>
        <v>0</v>
      </c>
      <c r="Y61" s="71">
        <f>IF(X61,LOOKUP(X61,{1;2;3;4;5;6;7;8;9;10;11;12;13;14;15;16;17;18;19;20;21},{45;35;26;18;16;15;14;13;12;11;10;9;8;7;6;5;4;3;2;1;0}),0)</f>
        <v>0</v>
      </c>
      <c r="Z61" s="70"/>
      <c r="AA61" s="74">
        <f>IF(Z61,LOOKUP(Z61,{1;2;3;4;5;6;7;8;9;10;11;12;13;14;15;16;17;18;19;20;21},{45;35;26;18;16;15;14;13;12;11;10;9;8;7;6;5;4;3;2;1;0}),0)</f>
        <v>0</v>
      </c>
      <c r="AB61" s="18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</row>
    <row r="62" spans="1:40" ht="16" customHeight="1" x14ac:dyDescent="0.2">
      <c r="A62" s="58">
        <v>3535716</v>
      </c>
      <c r="B62" s="75" t="s">
        <v>433</v>
      </c>
      <c r="C62" s="169" t="s">
        <v>568</v>
      </c>
      <c r="D62" s="76" t="s">
        <v>664</v>
      </c>
      <c r="E62" s="61" t="str">
        <f t="shared" si="2"/>
        <v>KatieFELDMAN</v>
      </c>
      <c r="F62" s="62">
        <v>2017</v>
      </c>
      <c r="G62" s="66"/>
      <c r="H62" s="76" t="str">
        <f t="shared" si="3"/>
        <v/>
      </c>
      <c r="I62" s="199"/>
      <c r="J62" s="198"/>
      <c r="K62" s="17"/>
      <c r="L62" s="70"/>
      <c r="M62" s="67">
        <f>IF(L62,LOOKUP(L62,{1;2;3;4;5;6;7;8;9;10;11;12;13;14;15;16;17;18;19;20;21},{30;25;21;18;16;15;14;13;12;11;10;9;8;7;6;5;4;3;2;1;0}),0)</f>
        <v>0</v>
      </c>
      <c r="N62" s="68">
        <f>IF($D62="yes",VLOOKUP($E62,'SuperTour Women'!$E$6:$AB$217,11,FALSE),"")</f>
        <v>0</v>
      </c>
      <c r="O62" s="69">
        <f>IF(N62,LOOKUP(N62,{1;2;3;4;5;6;7;8;9;10;11;12;13;14;15;16;17;18;19;20;21},{30;25;21;18;16;15;14;13;12;11;10;9;8;7;6;5;4;3;2;1;0}),0)</f>
        <v>0</v>
      </c>
      <c r="P62" s="66"/>
      <c r="Q62" s="67">
        <f>IF(P62,LOOKUP(P62,{1;2;3;4;5;6;7;8;9;10;11;12;13;14;15;16;17;18;19;20;21},{30;25;21;18;16;15;14;13;12;11;10;9;8;7;6;5;4;3;2;1;0}),0)</f>
        <v>0</v>
      </c>
      <c r="R62" s="72">
        <f>IF($D62="yes",VLOOKUP($E62,'SuperTour Women'!$E$6:$AB$217,15,FALSE),"")</f>
        <v>0</v>
      </c>
      <c r="S62" s="69">
        <f>IF(R62,LOOKUP(R62,{1;2;3;4;5;6;7;8;9;10;11;12;13;14;15;16;17;18;19;20;21},{30;25;21;18;16;15;14;13;12;11;10;9;8;7;6;5;4;3;2;1;0}),0)</f>
        <v>0</v>
      </c>
      <c r="T62" s="72">
        <f>IF($D62="yes",VLOOKUP($E62,'SuperTour Women'!$E$6:$AB$217,17,FALSE),"")</f>
        <v>0</v>
      </c>
      <c r="U62" s="71">
        <f>IF(T62,LOOKUP(T62,{1;2;3;4;5;6;7;8;9;10;11;12;13;14;15;16;17;18;19;20;21},{45;35;26;18;16;15;14;13;12;11;10;9;8;7;6;5;4;3;2;1;0}),0)</f>
        <v>0</v>
      </c>
      <c r="V62" s="70"/>
      <c r="W62" s="74">
        <f>IF(V62,LOOKUP(V62,{1;2;3;4;5;6;7;8;9;10;11;12;13;14;15;16;17;18;19;20;21},{45;35;26;18;16;15;14;13;12;11;10;9;8;7;6;5;4;3;2;1;0}),0)</f>
        <v>0</v>
      </c>
      <c r="X62" s="72">
        <f>IF($D62="yes",VLOOKUP($E62,'SuperTour Women'!$E$6:$AB$217,21,FALSE),"")</f>
        <v>0</v>
      </c>
      <c r="Y62" s="71">
        <f>IF(X62,LOOKUP(X62,{1;2;3;4;5;6;7;8;9;10;11;12;13;14;15;16;17;18;19;20;21},{45;35;26;18;16;15;14;13;12;11;10;9;8;7;6;5;4;3;2;1;0}),0)</f>
        <v>0</v>
      </c>
      <c r="Z62" s="70"/>
      <c r="AA62" s="74">
        <f>IF(Z62,LOOKUP(Z62,{1;2;3;4;5;6;7;8;9;10;11;12;13;14;15;16;17;18;19;20;21},{45;35;26;18;16;15;14;13;12;11;10;9;8;7;6;5;4;3;2;1;0}),0)</f>
        <v>0</v>
      </c>
      <c r="AB62" s="18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</row>
    <row r="63" spans="1:40" ht="16" customHeight="1" x14ac:dyDescent="0.2">
      <c r="A63" s="58">
        <v>3535530</v>
      </c>
      <c r="B63" s="75" t="s">
        <v>569</v>
      </c>
      <c r="C63" s="169" t="s">
        <v>570</v>
      </c>
      <c r="D63" s="76" t="s">
        <v>664</v>
      </c>
      <c r="E63" s="61" t="str">
        <f t="shared" si="2"/>
        <v>KaitlinFINK</v>
      </c>
      <c r="F63" s="62">
        <v>2017</v>
      </c>
      <c r="G63" s="66"/>
      <c r="H63" s="76" t="str">
        <f t="shared" si="3"/>
        <v/>
      </c>
      <c r="I63" s="199"/>
      <c r="J63" s="198"/>
      <c r="K63" s="17"/>
      <c r="L63" s="70"/>
      <c r="M63" s="67">
        <f>IF(L63,LOOKUP(L63,{1;2;3;4;5;6;7;8;9;10;11;12;13;14;15;16;17;18;19;20;21},{30;25;21;18;16;15;14;13;12;11;10;9;8;7;6;5;4;3;2;1;0}),0)</f>
        <v>0</v>
      </c>
      <c r="N63" s="68">
        <f>IF($D63="yes",VLOOKUP($E63,'SuperTour Women'!$E$6:$AB$217,11,FALSE),"")</f>
        <v>0</v>
      </c>
      <c r="O63" s="69">
        <f>IF(N63,LOOKUP(N63,{1;2;3;4;5;6;7;8;9;10;11;12;13;14;15;16;17;18;19;20;21},{30;25;21;18;16;15;14;13;12;11;10;9;8;7;6;5;4;3;2;1;0}),0)</f>
        <v>0</v>
      </c>
      <c r="P63" s="66"/>
      <c r="Q63" s="67">
        <f>IF(P63,LOOKUP(P63,{1;2;3;4;5;6;7;8;9;10;11;12;13;14;15;16;17;18;19;20;21},{30;25;21;18;16;15;14;13;12;11;10;9;8;7;6;5;4;3;2;1;0}),0)</f>
        <v>0</v>
      </c>
      <c r="R63" s="72">
        <f>IF($D63="yes",VLOOKUP($E63,'SuperTour Women'!$E$6:$AB$217,15,FALSE),"")</f>
        <v>0</v>
      </c>
      <c r="S63" s="69">
        <f>IF(R63,LOOKUP(R63,{1;2;3;4;5;6;7;8;9;10;11;12;13;14;15;16;17;18;19;20;21},{30;25;21;18;16;15;14;13;12;11;10;9;8;7;6;5;4;3;2;1;0}),0)</f>
        <v>0</v>
      </c>
      <c r="T63" s="72">
        <f>IF($D63="yes",VLOOKUP($E63,'SuperTour Women'!$E$6:$AB$217,17,FALSE),"")</f>
        <v>0</v>
      </c>
      <c r="U63" s="71">
        <f>IF(T63,LOOKUP(T63,{1;2;3;4;5;6;7;8;9;10;11;12;13;14;15;16;17;18;19;20;21},{45;35;26;18;16;15;14;13;12;11;10;9;8;7;6;5;4;3;2;1;0}),0)</f>
        <v>0</v>
      </c>
      <c r="V63" s="70"/>
      <c r="W63" s="74">
        <f>IF(V63,LOOKUP(V63,{1;2;3;4;5;6;7;8;9;10;11;12;13;14;15;16;17;18;19;20;21},{45;35;26;18;16;15;14;13;12;11;10;9;8;7;6;5;4;3;2;1;0}),0)</f>
        <v>0</v>
      </c>
      <c r="X63" s="72">
        <f>IF($D63="yes",VLOOKUP($E63,'SuperTour Women'!$E$6:$AB$217,21,FALSE),"")</f>
        <v>0</v>
      </c>
      <c r="Y63" s="71">
        <f>IF(X63,LOOKUP(X63,{1;2;3;4;5;6;7;8;9;10;11;12;13;14;15;16;17;18;19;20;21},{45;35;26;18;16;15;14;13;12;11;10;9;8;7;6;5;4;3;2;1;0}),0)</f>
        <v>0</v>
      </c>
      <c r="Z63" s="70"/>
      <c r="AA63" s="74">
        <f>IF(Z63,LOOKUP(Z63,{1;2;3;4;5;6;7;8;9;10;11;12;13;14;15;16;17;18;19;20;21},{45;35;26;18;16;15;14;13;12;11;10;9;8;7;6;5;4;3;2;1;0}),0)</f>
        <v>0</v>
      </c>
      <c r="AB63" s="18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</row>
    <row r="64" spans="1:40" ht="16" customHeight="1" x14ac:dyDescent="0.2">
      <c r="A64" s="58">
        <v>3535532</v>
      </c>
      <c r="B64" s="75" t="s">
        <v>571</v>
      </c>
      <c r="C64" s="169" t="s">
        <v>572</v>
      </c>
      <c r="D64" s="76" t="s">
        <v>664</v>
      </c>
      <c r="E64" s="61" t="str">
        <f t="shared" si="2"/>
        <v>AliceFLANDERS</v>
      </c>
      <c r="F64" s="62">
        <v>2017</v>
      </c>
      <c r="G64" s="66"/>
      <c r="H64" s="76" t="str">
        <f t="shared" si="3"/>
        <v/>
      </c>
      <c r="I64" s="199"/>
      <c r="J64" s="198"/>
      <c r="K64" s="17"/>
      <c r="L64" s="70"/>
      <c r="M64" s="67">
        <f>IF(L64,LOOKUP(L64,{1;2;3;4;5;6;7;8;9;10;11;12;13;14;15;16;17;18;19;20;21},{30;25;21;18;16;15;14;13;12;11;10;9;8;7;6;5;4;3;2;1;0}),0)</f>
        <v>0</v>
      </c>
      <c r="N64" s="68">
        <f>IF($D64="yes",VLOOKUP($E64,'SuperTour Women'!$E$6:$AB$217,11,FALSE),"")</f>
        <v>0</v>
      </c>
      <c r="O64" s="69">
        <f>IF(N64,LOOKUP(N64,{1;2;3;4;5;6;7;8;9;10;11;12;13;14;15;16;17;18;19;20;21},{30;25;21;18;16;15;14;13;12;11;10;9;8;7;6;5;4;3;2;1;0}),0)</f>
        <v>0</v>
      </c>
      <c r="P64" s="66"/>
      <c r="Q64" s="67">
        <f>IF(P64,LOOKUP(P64,{1;2;3;4;5;6;7;8;9;10;11;12;13;14;15;16;17;18;19;20;21},{30;25;21;18;16;15;14;13;12;11;10;9;8;7;6;5;4;3;2;1;0}),0)</f>
        <v>0</v>
      </c>
      <c r="R64" s="72">
        <f>IF($D64="yes",VLOOKUP($E64,'SuperTour Women'!$E$6:$AB$217,15,FALSE),"")</f>
        <v>0</v>
      </c>
      <c r="S64" s="69">
        <f>IF(R64,LOOKUP(R64,{1;2;3;4;5;6;7;8;9;10;11;12;13;14;15;16;17;18;19;20;21},{30;25;21;18;16;15;14;13;12;11;10;9;8;7;6;5;4;3;2;1;0}),0)</f>
        <v>0</v>
      </c>
      <c r="T64" s="72">
        <f>IF($D64="yes",VLOOKUP($E64,'SuperTour Women'!$E$6:$AB$217,17,FALSE),"")</f>
        <v>0</v>
      </c>
      <c r="U64" s="71">
        <f>IF(T64,LOOKUP(T64,{1;2;3;4;5;6;7;8;9;10;11;12;13;14;15;16;17;18;19;20;21},{45;35;26;18;16;15;14;13;12;11;10;9;8;7;6;5;4;3;2;1;0}),0)</f>
        <v>0</v>
      </c>
      <c r="V64" s="70"/>
      <c r="W64" s="74">
        <f>IF(V64,LOOKUP(V64,{1;2;3;4;5;6;7;8;9;10;11;12;13;14;15;16;17;18;19;20;21},{45;35;26;18;16;15;14;13;12;11;10;9;8;7;6;5;4;3;2;1;0}),0)</f>
        <v>0</v>
      </c>
      <c r="X64" s="72">
        <f>IF($D64="yes",VLOOKUP($E64,'SuperTour Women'!$E$6:$AB$217,21,FALSE),"")</f>
        <v>0</v>
      </c>
      <c r="Y64" s="71">
        <f>IF(X64,LOOKUP(X64,{1;2;3;4;5;6;7;8;9;10;11;12;13;14;15;16;17;18;19;20;21},{45;35;26;18;16;15;14;13;12;11;10;9;8;7;6;5;4;3;2;1;0}),0)</f>
        <v>0</v>
      </c>
      <c r="Z64" s="70"/>
      <c r="AA64" s="74">
        <f>IF(Z64,LOOKUP(Z64,{1;2;3;4;5;6;7;8;9;10;11;12;13;14;15;16;17;18;19;20;21},{45;35;26;18;16;15;14;13;12;11;10;9;8;7;6;5;4;3;2;1;0}),0)</f>
        <v>0</v>
      </c>
      <c r="AB64" s="18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</row>
    <row r="65" spans="1:40" ht="16" customHeight="1" x14ac:dyDescent="0.2">
      <c r="A65" s="58">
        <v>3535695</v>
      </c>
      <c r="B65" s="75" t="s">
        <v>483</v>
      </c>
      <c r="C65" s="169" t="s">
        <v>484</v>
      </c>
      <c r="D65" s="60" t="s">
        <v>664</v>
      </c>
      <c r="E65" s="61" t="str">
        <f t="shared" si="2"/>
        <v>JordanFLOYD</v>
      </c>
      <c r="F65" s="62">
        <v>2017</v>
      </c>
      <c r="G65" s="66"/>
      <c r="H65" s="76" t="str">
        <f t="shared" si="3"/>
        <v/>
      </c>
      <c r="I65" s="199"/>
      <c r="J65" s="198"/>
      <c r="K65" s="17"/>
      <c r="L65" s="70"/>
      <c r="M65" s="67">
        <f>IF(L65,LOOKUP(L65,{1;2;3;4;5;6;7;8;9;10;11;12;13;14;15;16;17;18;19;20;21},{30;25;21;18;16;15;14;13;12;11;10;9;8;7;6;5;4;3;2;1;0}),0)</f>
        <v>0</v>
      </c>
      <c r="N65" s="68">
        <f>IF($D65="yes",VLOOKUP($E65,'SuperTour Women'!$E$6:$AB$217,11,FALSE),"")</f>
        <v>0</v>
      </c>
      <c r="O65" s="69">
        <f>IF(N65,LOOKUP(N65,{1;2;3;4;5;6;7;8;9;10;11;12;13;14;15;16;17;18;19;20;21},{30;25;21;18;16;15;14;13;12;11;10;9;8;7;6;5;4;3;2;1;0}),0)</f>
        <v>0</v>
      </c>
      <c r="P65" s="66"/>
      <c r="Q65" s="67">
        <f>IF(P65,LOOKUP(P65,{1;2;3;4;5;6;7;8;9;10;11;12;13;14;15;16;17;18;19;20;21},{30;25;21;18;16;15;14;13;12;11;10;9;8;7;6;5;4;3;2;1;0}),0)</f>
        <v>0</v>
      </c>
      <c r="R65" s="72">
        <f>IF($D65="yes",VLOOKUP($E65,'SuperTour Women'!$E$6:$AB$217,15,FALSE),"")</f>
        <v>0</v>
      </c>
      <c r="S65" s="69">
        <f>IF(R65,LOOKUP(R65,{1;2;3;4;5;6;7;8;9;10;11;12;13;14;15;16;17;18;19;20;21},{30;25;21;18;16;15;14;13;12;11;10;9;8;7;6;5;4;3;2;1;0}),0)</f>
        <v>0</v>
      </c>
      <c r="T65" s="72">
        <f>IF($D65="yes",VLOOKUP($E65,'SuperTour Women'!$E$6:$AB$217,17,FALSE),"")</f>
        <v>0</v>
      </c>
      <c r="U65" s="71">
        <f>IF(T65,LOOKUP(T65,{1;2;3;4;5;6;7;8;9;10;11;12;13;14;15;16;17;18;19;20;21},{45;35;26;18;16;15;14;13;12;11;10;9;8;7;6;5;4;3;2;1;0}),0)</f>
        <v>0</v>
      </c>
      <c r="V65" s="70"/>
      <c r="W65" s="74">
        <f>IF(V65,LOOKUP(V65,{1;2;3;4;5;6;7;8;9;10;11;12;13;14;15;16;17;18;19;20;21},{45;35;26;18;16;15;14;13;12;11;10;9;8;7;6;5;4;3;2;1;0}),0)</f>
        <v>0</v>
      </c>
      <c r="X65" s="72">
        <f>IF($D65="yes",VLOOKUP($E65,'SuperTour Women'!$E$6:$AB$217,21,FALSE),"")</f>
        <v>0</v>
      </c>
      <c r="Y65" s="71">
        <f>IF(X65,LOOKUP(X65,{1;2;3;4;5;6;7;8;9;10;11;12;13;14;15;16;17;18;19;20;21},{45;35;26;18;16;15;14;13;12;11;10;9;8;7;6;5;4;3;2;1;0}),0)</f>
        <v>0</v>
      </c>
      <c r="Z65" s="70"/>
      <c r="AA65" s="74">
        <f>IF(Z65,LOOKUP(Z65,{1;2;3;4;5;6;7;8;9;10;11;12;13;14;15;16;17;18;19;20;21},{45;35;26;18;16;15;14;13;12;11;10;9;8;7;6;5;4;3;2;1;0}),0)</f>
        <v>0</v>
      </c>
      <c r="AB65" s="18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</row>
    <row r="66" spans="1:40" ht="16" customHeight="1" x14ac:dyDescent="0.2">
      <c r="A66" s="204" t="s">
        <v>688</v>
      </c>
      <c r="B66" s="75" t="s">
        <v>575</v>
      </c>
      <c r="C66" s="169" t="s">
        <v>576</v>
      </c>
      <c r="D66" s="60" t="s">
        <v>664</v>
      </c>
      <c r="E66" s="61" t="str">
        <f t="shared" si="2"/>
        <v>LizzieGILL</v>
      </c>
      <c r="F66" s="62">
        <v>2017</v>
      </c>
      <c r="G66" s="66"/>
      <c r="H66" s="76" t="str">
        <f t="shared" si="3"/>
        <v/>
      </c>
      <c r="I66" s="199"/>
      <c r="J66" s="198"/>
      <c r="K66" s="17"/>
      <c r="L66" s="70"/>
      <c r="M66" s="67">
        <f>IF(L66,LOOKUP(L66,{1;2;3;4;5;6;7;8;9;10;11;12;13;14;15;16;17;18;19;20;21},{30;25;21;18;16;15;14;13;12;11;10;9;8;7;6;5;4;3;2;1;0}),0)</f>
        <v>0</v>
      </c>
      <c r="N66" s="68">
        <f>IF($D66="yes",VLOOKUP($E66,'SuperTour Women'!$E$6:$AB$217,11,FALSE),"")</f>
        <v>0</v>
      </c>
      <c r="O66" s="69">
        <f>IF(N66,LOOKUP(N66,{1;2;3;4;5;6;7;8;9;10;11;12;13;14;15;16;17;18;19;20;21},{30;25;21;18;16;15;14;13;12;11;10;9;8;7;6;5;4;3;2;1;0}),0)</f>
        <v>0</v>
      </c>
      <c r="P66" s="66"/>
      <c r="Q66" s="67">
        <f>IF(P66,LOOKUP(P66,{1;2;3;4;5;6;7;8;9;10;11;12;13;14;15;16;17;18;19;20;21},{30;25;21;18;16;15;14;13;12;11;10;9;8;7;6;5;4;3;2;1;0}),0)</f>
        <v>0</v>
      </c>
      <c r="R66" s="72">
        <f>IF($D66="yes",VLOOKUP($E66,'SuperTour Women'!$E$6:$AB$217,15,FALSE),"")</f>
        <v>0</v>
      </c>
      <c r="S66" s="69">
        <f>IF(R66,LOOKUP(R66,{1;2;3;4;5;6;7;8;9;10;11;12;13;14;15;16;17;18;19;20;21},{30;25;21;18;16;15;14;13;12;11;10;9;8;7;6;5;4;3;2;1;0}),0)</f>
        <v>0</v>
      </c>
      <c r="T66" s="72">
        <f>IF($D66="yes",VLOOKUP($E66,'SuperTour Women'!$E$6:$AB$217,17,FALSE),"")</f>
        <v>0</v>
      </c>
      <c r="U66" s="71">
        <f>IF(T66,LOOKUP(T66,{1;2;3;4;5;6;7;8;9;10;11;12;13;14;15;16;17;18;19;20;21},{45;35;26;18;16;15;14;13;12;11;10;9;8;7;6;5;4;3;2;1;0}),0)</f>
        <v>0</v>
      </c>
      <c r="V66" s="70"/>
      <c r="W66" s="74">
        <f>IF(V66,LOOKUP(V66,{1;2;3;4;5;6;7;8;9;10;11;12;13;14;15;16;17;18;19;20;21},{45;35;26;18;16;15;14;13;12;11;10;9;8;7;6;5;4;3;2;1;0}),0)</f>
        <v>0</v>
      </c>
      <c r="X66" s="72">
        <f>IF($D66="yes",VLOOKUP($E66,'SuperTour Women'!$E$6:$AB$217,21,FALSE),"")</f>
        <v>0</v>
      </c>
      <c r="Y66" s="71">
        <f>IF(X66,LOOKUP(X66,{1;2;3;4;5;6;7;8;9;10;11;12;13;14;15;16;17;18;19;20;21},{45;35;26;18;16;15;14;13;12;11;10;9;8;7;6;5;4;3;2;1;0}),0)</f>
        <v>0</v>
      </c>
      <c r="Z66" s="70"/>
      <c r="AA66" s="74">
        <f>IF(Z66,LOOKUP(Z66,{1;2;3;4;5;6;7;8;9;10;11;12;13;14;15;16;17;18;19;20;21},{45;35;26;18;16;15;14;13;12;11;10;9;8;7;6;5;4;3;2;1;0}),0)</f>
        <v>0</v>
      </c>
      <c r="AB66" s="18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</row>
    <row r="67" spans="1:40" ht="16" customHeight="1" x14ac:dyDescent="0.2">
      <c r="A67" s="58">
        <v>3535605</v>
      </c>
      <c r="B67" s="75" t="s">
        <v>425</v>
      </c>
      <c r="C67" s="169" t="s">
        <v>426</v>
      </c>
      <c r="D67" s="76" t="s">
        <v>664</v>
      </c>
      <c r="E67" s="61" t="str">
        <f t="shared" si="2"/>
        <v>HallieGROSSMAN</v>
      </c>
      <c r="F67" s="62">
        <v>2017</v>
      </c>
      <c r="G67" s="66"/>
      <c r="H67" s="76" t="str">
        <f t="shared" si="3"/>
        <v/>
      </c>
      <c r="I67" s="199"/>
      <c r="J67" s="198"/>
      <c r="K67" s="17"/>
      <c r="L67" s="70"/>
      <c r="M67" s="67">
        <f>IF(L67,LOOKUP(L67,{1;2;3;4;5;6;7;8;9;10;11;12;13;14;15;16;17;18;19;20;21},{30;25;21;18;16;15;14;13;12;11;10;9;8;7;6;5;4;3;2;1;0}),0)</f>
        <v>0</v>
      </c>
      <c r="N67" s="68">
        <f>IF($D67="yes",VLOOKUP($E67,'SuperTour Women'!$E$6:$AB$217,11,FALSE),"")</f>
        <v>0</v>
      </c>
      <c r="O67" s="69">
        <f>IF(N67,LOOKUP(N67,{1;2;3;4;5;6;7;8;9;10;11;12;13;14;15;16;17;18;19;20;21},{30;25;21;18;16;15;14;13;12;11;10;9;8;7;6;5;4;3;2;1;0}),0)</f>
        <v>0</v>
      </c>
      <c r="P67" s="66"/>
      <c r="Q67" s="67">
        <f>IF(P67,LOOKUP(P67,{1;2;3;4;5;6;7;8;9;10;11;12;13;14;15;16;17;18;19;20;21},{30;25;21;18;16;15;14;13;12;11;10;9;8;7;6;5;4;3;2;1;0}),0)</f>
        <v>0</v>
      </c>
      <c r="R67" s="72">
        <f>IF($D67="yes",VLOOKUP($E67,'SuperTour Women'!$E$6:$AB$217,15,FALSE),"")</f>
        <v>0</v>
      </c>
      <c r="S67" s="69">
        <f>IF(R67,LOOKUP(R67,{1;2;3;4;5;6;7;8;9;10;11;12;13;14;15;16;17;18;19;20;21},{30;25;21;18;16;15;14;13;12;11;10;9;8;7;6;5;4;3;2;1;0}),0)</f>
        <v>0</v>
      </c>
      <c r="T67" s="72">
        <f>IF($D67="yes",VLOOKUP($E67,'SuperTour Women'!$E$6:$AB$217,17,FALSE),"")</f>
        <v>0</v>
      </c>
      <c r="U67" s="71">
        <f>IF(T67,LOOKUP(T67,{1;2;3;4;5;6;7;8;9;10;11;12;13;14;15;16;17;18;19;20;21},{45;35;26;18;16;15;14;13;12;11;10;9;8;7;6;5;4;3;2;1;0}),0)</f>
        <v>0</v>
      </c>
      <c r="V67" s="70"/>
      <c r="W67" s="74">
        <f>IF(V67,LOOKUP(V67,{1;2;3;4;5;6;7;8;9;10;11;12;13;14;15;16;17;18;19;20;21},{45;35;26;18;16;15;14;13;12;11;10;9;8;7;6;5;4;3;2;1;0}),0)</f>
        <v>0</v>
      </c>
      <c r="X67" s="72">
        <f>IF($D67="yes",VLOOKUP($E67,'SuperTour Women'!$E$6:$AB$217,21,FALSE),"")</f>
        <v>0</v>
      </c>
      <c r="Y67" s="71">
        <f>IF(X67,LOOKUP(X67,{1;2;3;4;5;6;7;8;9;10;11;12;13;14;15;16;17;18;19;20;21},{45;35;26;18;16;15;14;13;12;11;10;9;8;7;6;5;4;3;2;1;0}),0)</f>
        <v>0</v>
      </c>
      <c r="Z67" s="70"/>
      <c r="AA67" s="74">
        <f>IF(Z67,LOOKUP(Z67,{1;2;3;4;5;6;7;8;9;10;11;12;13;14;15;16;17;18;19;20;21},{45;35;26;18;16;15;14;13;12;11;10;9;8;7;6;5;4;3;2;1;0}),0)</f>
        <v>0</v>
      </c>
      <c r="AB67" s="18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</row>
    <row r="68" spans="1:40" ht="16" customHeight="1" x14ac:dyDescent="0.2">
      <c r="A68" s="58">
        <v>3535514</v>
      </c>
      <c r="B68" s="75" t="s">
        <v>543</v>
      </c>
      <c r="C68" s="169" t="s">
        <v>580</v>
      </c>
      <c r="D68" s="60" t="s">
        <v>664</v>
      </c>
      <c r="E68" s="61" t="str">
        <f t="shared" si="2"/>
        <v>EmilyHANNAH</v>
      </c>
      <c r="F68" s="62">
        <v>2017</v>
      </c>
      <c r="G68" s="66"/>
      <c r="H68" s="76" t="str">
        <f t="shared" si="3"/>
        <v/>
      </c>
      <c r="I68" s="199"/>
      <c r="J68" s="198"/>
      <c r="K68" s="17"/>
      <c r="L68" s="70"/>
      <c r="M68" s="67">
        <f>IF(L68,LOOKUP(L68,{1;2;3;4;5;6;7;8;9;10;11;12;13;14;15;16;17;18;19;20;21},{30;25;21;18;16;15;14;13;12;11;10;9;8;7;6;5;4;3;2;1;0}),0)</f>
        <v>0</v>
      </c>
      <c r="N68" s="68">
        <f>IF($D68="yes",VLOOKUP($E68,'SuperTour Women'!$E$6:$AB$217,11,FALSE),"")</f>
        <v>0</v>
      </c>
      <c r="O68" s="69">
        <f>IF(N68,LOOKUP(N68,{1;2;3;4;5;6;7;8;9;10;11;12;13;14;15;16;17;18;19;20;21},{30;25;21;18;16;15;14;13;12;11;10;9;8;7;6;5;4;3;2;1;0}),0)</f>
        <v>0</v>
      </c>
      <c r="P68" s="66"/>
      <c r="Q68" s="67">
        <f>IF(P68,LOOKUP(P68,{1;2;3;4;5;6;7;8;9;10;11;12;13;14;15;16;17;18;19;20;21},{30;25;21;18;16;15;14;13;12;11;10;9;8;7;6;5;4;3;2;1;0}),0)</f>
        <v>0</v>
      </c>
      <c r="R68" s="72">
        <f>IF($D68="yes",VLOOKUP($E68,'SuperTour Women'!$E$6:$AB$217,15,FALSE),"")</f>
        <v>0</v>
      </c>
      <c r="S68" s="69">
        <f>IF(R68,LOOKUP(R68,{1;2;3;4;5;6;7;8;9;10;11;12;13;14;15;16;17;18;19;20;21},{30;25;21;18;16;15;14;13;12;11;10;9;8;7;6;5;4;3;2;1;0}),0)</f>
        <v>0</v>
      </c>
      <c r="T68" s="72">
        <f>IF($D68="yes",VLOOKUP($E68,'SuperTour Women'!$E$6:$AB$217,17,FALSE),"")</f>
        <v>0</v>
      </c>
      <c r="U68" s="71">
        <f>IF(T68,LOOKUP(T68,{1;2;3;4;5;6;7;8;9;10;11;12;13;14;15;16;17;18;19;20;21},{45;35;26;18;16;15;14;13;12;11;10;9;8;7;6;5;4;3;2;1;0}),0)</f>
        <v>0</v>
      </c>
      <c r="V68" s="70"/>
      <c r="W68" s="74">
        <f>IF(V68,LOOKUP(V68,{1;2;3;4;5;6;7;8;9;10;11;12;13;14;15;16;17;18;19;20;21},{45;35;26;18;16;15;14;13;12;11;10;9;8;7;6;5;4;3;2;1;0}),0)</f>
        <v>0</v>
      </c>
      <c r="X68" s="72">
        <f>IF($D68="yes",VLOOKUP($E68,'SuperTour Women'!$E$6:$AB$217,21,FALSE),"")</f>
        <v>0</v>
      </c>
      <c r="Y68" s="71">
        <f>IF(X68,LOOKUP(X68,{1;2;3;4;5;6;7;8;9;10;11;12;13;14;15;16;17;18;19;20;21},{45;35;26;18;16;15;14;13;12;11;10;9;8;7;6;5;4;3;2;1;0}),0)</f>
        <v>0</v>
      </c>
      <c r="Z68" s="70"/>
      <c r="AA68" s="74">
        <f>IF(Z68,LOOKUP(Z68,{1;2;3;4;5;6;7;8;9;10;11;12;13;14;15;16;17;18;19;20;21},{45;35;26;18;16;15;14;13;12;11;10;9;8;7;6;5;4;3;2;1;0}),0)</f>
        <v>0</v>
      </c>
      <c r="AB68" s="18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</row>
    <row r="69" spans="1:40" ht="16" customHeight="1" x14ac:dyDescent="0.2">
      <c r="A69" s="58">
        <v>3535600</v>
      </c>
      <c r="B69" s="75" t="s">
        <v>369</v>
      </c>
      <c r="C69" s="169" t="s">
        <v>581</v>
      </c>
      <c r="D69" s="76" t="s">
        <v>664</v>
      </c>
      <c r="E69" s="61" t="str">
        <f t="shared" si="2"/>
        <v>HannahHARDENBERG</v>
      </c>
      <c r="F69" s="62">
        <v>2017</v>
      </c>
      <c r="G69" s="66"/>
      <c r="H69" s="76" t="str">
        <f t="shared" si="3"/>
        <v/>
      </c>
      <c r="I69" s="199"/>
      <c r="J69" s="198"/>
      <c r="K69" s="17"/>
      <c r="L69" s="70"/>
      <c r="M69" s="67">
        <f>IF(L69,LOOKUP(L69,{1;2;3;4;5;6;7;8;9;10;11;12;13;14;15;16;17;18;19;20;21},{30;25;21;18;16;15;14;13;12;11;10;9;8;7;6;5;4;3;2;1;0}),0)</f>
        <v>0</v>
      </c>
      <c r="N69" s="68">
        <f>IF($D69="yes",VLOOKUP($E69,'SuperTour Women'!$E$6:$AB$217,11,FALSE),"")</f>
        <v>0</v>
      </c>
      <c r="O69" s="69">
        <f>IF(N69,LOOKUP(N69,{1;2;3;4;5;6;7;8;9;10;11;12;13;14;15;16;17;18;19;20;21},{30;25;21;18;16;15;14;13;12;11;10;9;8;7;6;5;4;3;2;1;0}),0)</f>
        <v>0</v>
      </c>
      <c r="P69" s="66"/>
      <c r="Q69" s="67">
        <f>IF(P69,LOOKUP(P69,{1;2;3;4;5;6;7;8;9;10;11;12;13;14;15;16;17;18;19;20;21},{30;25;21;18;16;15;14;13;12;11;10;9;8;7;6;5;4;3;2;1;0}),0)</f>
        <v>0</v>
      </c>
      <c r="R69" s="72">
        <f>IF($D69="yes",VLOOKUP($E69,'SuperTour Women'!$E$6:$AB$217,15,FALSE),"")</f>
        <v>0</v>
      </c>
      <c r="S69" s="69">
        <f>IF(R69,LOOKUP(R69,{1;2;3;4;5;6;7;8;9;10;11;12;13;14;15;16;17;18;19;20;21},{30;25;21;18;16;15;14;13;12;11;10;9;8;7;6;5;4;3;2;1;0}),0)</f>
        <v>0</v>
      </c>
      <c r="T69" s="72">
        <f>IF($D69="yes",VLOOKUP($E69,'SuperTour Women'!$E$6:$AB$217,17,FALSE),"")</f>
        <v>0</v>
      </c>
      <c r="U69" s="71">
        <f>IF(T69,LOOKUP(T69,{1;2;3;4;5;6;7;8;9;10;11;12;13;14;15;16;17;18;19;20;21},{45;35;26;18;16;15;14;13;12;11;10;9;8;7;6;5;4;3;2;1;0}),0)</f>
        <v>0</v>
      </c>
      <c r="V69" s="70"/>
      <c r="W69" s="74">
        <f>IF(V69,LOOKUP(V69,{1;2;3;4;5;6;7;8;9;10;11;12;13;14;15;16;17;18;19;20;21},{45;35;26;18;16;15;14;13;12;11;10;9;8;7;6;5;4;3;2;1;0}),0)</f>
        <v>0</v>
      </c>
      <c r="X69" s="72">
        <f>IF($D69="yes",VLOOKUP($E69,'SuperTour Women'!$E$6:$AB$217,21,FALSE),"")</f>
        <v>0</v>
      </c>
      <c r="Y69" s="71">
        <f>IF(X69,LOOKUP(X69,{1;2;3;4;5;6;7;8;9;10;11;12;13;14;15;16;17;18;19;20;21},{45;35;26;18;16;15;14;13;12;11;10;9;8;7;6;5;4;3;2;1;0}),0)</f>
        <v>0</v>
      </c>
      <c r="Z69" s="70"/>
      <c r="AA69" s="74">
        <f>IF(Z69,LOOKUP(Z69,{1;2;3;4;5;6;7;8;9;10;11;12;13;14;15;16;17;18;19;20;21},{45;35;26;18;16;15;14;13;12;11;10;9;8;7;6;5;4;3;2;1;0}),0)</f>
        <v>0</v>
      </c>
      <c r="AB69" s="18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</row>
    <row r="70" spans="1:40" ht="16" customHeight="1" x14ac:dyDescent="0.2">
      <c r="A70" s="58">
        <v>3535609</v>
      </c>
      <c r="B70" s="200" t="s">
        <v>522</v>
      </c>
      <c r="C70" s="169" t="s">
        <v>523</v>
      </c>
      <c r="D70" s="60" t="s">
        <v>664</v>
      </c>
      <c r="E70" s="61" t="str">
        <f t="shared" si="2"/>
        <v>DeedraIRWIN</v>
      </c>
      <c r="F70" s="62">
        <v>2017</v>
      </c>
      <c r="G70" s="66"/>
      <c r="H70" s="76" t="str">
        <f t="shared" si="3"/>
        <v/>
      </c>
      <c r="I70" s="199"/>
      <c r="J70" s="198"/>
      <c r="K70" s="17"/>
      <c r="L70" s="70"/>
      <c r="M70" s="67">
        <f>IF(L70,LOOKUP(L70,{1;2;3;4;5;6;7;8;9;10;11;12;13;14;15;16;17;18;19;20;21},{30;25;21;18;16;15;14;13;12;11;10;9;8;7;6;5;4;3;2;1;0}),0)</f>
        <v>0</v>
      </c>
      <c r="N70" s="68">
        <f>IF($D70="yes",VLOOKUP($E70,'SuperTour Women'!$E$6:$AB$217,11,FALSE),"")</f>
        <v>0</v>
      </c>
      <c r="O70" s="69">
        <f>IF(N70,LOOKUP(N70,{1;2;3;4;5;6;7;8;9;10;11;12;13;14;15;16;17;18;19;20;21},{30;25;21;18;16;15;14;13;12;11;10;9;8;7;6;5;4;3;2;1;0}),0)</f>
        <v>0</v>
      </c>
      <c r="P70" s="66"/>
      <c r="Q70" s="67">
        <f>IF(P70,LOOKUP(P70,{1;2;3;4;5;6;7;8;9;10;11;12;13;14;15;16;17;18;19;20;21},{30;25;21;18;16;15;14;13;12;11;10;9;8;7;6;5;4;3;2;1;0}),0)</f>
        <v>0</v>
      </c>
      <c r="R70" s="72">
        <f>IF($D70="yes",VLOOKUP($E70,'SuperTour Women'!$E$6:$AB$217,15,FALSE),"")</f>
        <v>0</v>
      </c>
      <c r="S70" s="69">
        <f>IF(R70,LOOKUP(R70,{1;2;3;4;5;6;7;8;9;10;11;12;13;14;15;16;17;18;19;20;21},{30;25;21;18;16;15;14;13;12;11;10;9;8;7;6;5;4;3;2;1;0}),0)</f>
        <v>0</v>
      </c>
      <c r="T70" s="72">
        <f>IF($D70="yes",VLOOKUP($E70,'SuperTour Women'!$E$6:$AB$217,17,FALSE),"")</f>
        <v>0</v>
      </c>
      <c r="U70" s="71">
        <f>IF(T70,LOOKUP(T70,{1;2;3;4;5;6;7;8;9;10;11;12;13;14;15;16;17;18;19;20;21},{45;35;26;18;16;15;14;13;12;11;10;9;8;7;6;5;4;3;2;1;0}),0)</f>
        <v>0</v>
      </c>
      <c r="V70" s="70"/>
      <c r="W70" s="74">
        <f>IF(V70,LOOKUP(V70,{1;2;3;4;5;6;7;8;9;10;11;12;13;14;15;16;17;18;19;20;21},{45;35;26;18;16;15;14;13;12;11;10;9;8;7;6;5;4;3;2;1;0}),0)</f>
        <v>0</v>
      </c>
      <c r="X70" s="72">
        <f>IF($D70="yes",VLOOKUP($E70,'SuperTour Women'!$E$6:$AB$217,21,FALSE),"")</f>
        <v>0</v>
      </c>
      <c r="Y70" s="71">
        <f>IF(X70,LOOKUP(X70,{1;2;3;4;5;6;7;8;9;10;11;12;13;14;15;16;17;18;19;20;21},{45;35;26;18;16;15;14;13;12;11;10;9;8;7;6;5;4;3;2;1;0}),0)</f>
        <v>0</v>
      </c>
      <c r="Z70" s="70"/>
      <c r="AA70" s="74">
        <f>IF(Z70,LOOKUP(Z70,{1;2;3;4;5;6;7;8;9;10;11;12;13;14;15;16;17;18;19;20;21},{45;35;26;18;16;15;14;13;12;11;10;9;8;7;6;5;4;3;2;1;0}),0)</f>
        <v>0</v>
      </c>
      <c r="AB70" s="18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</row>
    <row r="71" spans="1:40" ht="16" customHeight="1" x14ac:dyDescent="0.2">
      <c r="A71" s="58">
        <v>3105217</v>
      </c>
      <c r="B71" s="75" t="s">
        <v>585</v>
      </c>
      <c r="C71" s="169" t="s">
        <v>586</v>
      </c>
      <c r="D71" s="60" t="s">
        <v>664</v>
      </c>
      <c r="E71" s="61" t="str">
        <f t="shared" ref="E71:E93" si="4">B71&amp;C71</f>
        <v>Jenn JACKSON</v>
      </c>
      <c r="F71" s="62">
        <v>2017</v>
      </c>
      <c r="G71" s="66"/>
      <c r="H71" s="76" t="str">
        <f t="shared" ref="H71:H93" si="5">IF(ISBLANK(G71),"",IF(G71&gt;1995.9,"U23","SR"))</f>
        <v/>
      </c>
      <c r="I71" s="199"/>
      <c r="J71" s="198"/>
      <c r="K71" s="17"/>
      <c r="L71" s="70"/>
      <c r="M71" s="67">
        <f>IF(L71,LOOKUP(L71,{1;2;3;4;5;6;7;8;9;10;11;12;13;14;15;16;17;18;19;20;21},{30;25;21;18;16;15;14;13;12;11;10;9;8;7;6;5;4;3;2;1;0}),0)</f>
        <v>0</v>
      </c>
      <c r="N71" s="68">
        <f>IF($D71="yes",VLOOKUP($E71,'SuperTour Women'!$E$6:$AB$217,11,FALSE),"")</f>
        <v>0</v>
      </c>
      <c r="O71" s="69">
        <f>IF(N71,LOOKUP(N71,{1;2;3;4;5;6;7;8;9;10;11;12;13;14;15;16;17;18;19;20;21},{30;25;21;18;16;15;14;13;12;11;10;9;8;7;6;5;4;3;2;1;0}),0)</f>
        <v>0</v>
      </c>
      <c r="P71" s="66"/>
      <c r="Q71" s="67">
        <f>IF(P71,LOOKUP(P71,{1;2;3;4;5;6;7;8;9;10;11;12;13;14;15;16;17;18;19;20;21},{30;25;21;18;16;15;14;13;12;11;10;9;8;7;6;5;4;3;2;1;0}),0)</f>
        <v>0</v>
      </c>
      <c r="R71" s="72">
        <f>IF($D71="yes",VLOOKUP($E71,'SuperTour Women'!$E$6:$AB$217,15,FALSE),"")</f>
        <v>0</v>
      </c>
      <c r="S71" s="69">
        <f>IF(R71,LOOKUP(R71,{1;2;3;4;5;6;7;8;9;10;11;12;13;14;15;16;17;18;19;20;21},{30;25;21;18;16;15;14;13;12;11;10;9;8;7;6;5;4;3;2;1;0}),0)</f>
        <v>0</v>
      </c>
      <c r="T71" s="72">
        <f>IF($D71="yes",VLOOKUP($E71,'SuperTour Women'!$E$6:$AB$217,17,FALSE),"")</f>
        <v>0</v>
      </c>
      <c r="U71" s="71">
        <f>IF(T71,LOOKUP(T71,{1;2;3;4;5;6;7;8;9;10;11;12;13;14;15;16;17;18;19;20;21},{45;35;26;18;16;15;14;13;12;11;10;9;8;7;6;5;4;3;2;1;0}),0)</f>
        <v>0</v>
      </c>
      <c r="V71" s="70"/>
      <c r="W71" s="74">
        <f>IF(V71,LOOKUP(V71,{1;2;3;4;5;6;7;8;9;10;11;12;13;14;15;16;17;18;19;20;21},{45;35;26;18;16;15;14;13;12;11;10;9;8;7;6;5;4;3;2;1;0}),0)</f>
        <v>0</v>
      </c>
      <c r="X71" s="72">
        <f>IF($D71="yes",VLOOKUP($E71,'SuperTour Women'!$E$6:$AB$217,21,FALSE),"")</f>
        <v>0</v>
      </c>
      <c r="Y71" s="71">
        <f>IF(X71,LOOKUP(X71,{1;2;3;4;5;6;7;8;9;10;11;12;13;14;15;16;17;18;19;20;21},{45;35;26;18;16;15;14;13;12;11;10;9;8;7;6;5;4;3;2;1;0}),0)</f>
        <v>0</v>
      </c>
      <c r="Z71" s="70"/>
      <c r="AA71" s="74">
        <f>IF(Z71,LOOKUP(Z71,{1;2;3;4;5;6;7;8;9;10;11;12;13;14;15;16;17;18;19;20;21},{45;35;26;18;16;15;14;13;12;11;10;9;8;7;6;5;4;3;2;1;0}),0)</f>
        <v>0</v>
      </c>
      <c r="AB71" s="18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</row>
    <row r="72" spans="1:40" ht="16" customHeight="1" x14ac:dyDescent="0.2">
      <c r="A72" s="58">
        <v>3535506</v>
      </c>
      <c r="B72" s="75" t="s">
        <v>587</v>
      </c>
      <c r="C72" s="169" t="s">
        <v>588</v>
      </c>
      <c r="D72" s="76" t="s">
        <v>664</v>
      </c>
      <c r="E72" s="61" t="str">
        <f t="shared" si="4"/>
        <v>MackenzieKANADY</v>
      </c>
      <c r="F72" s="62">
        <v>2017</v>
      </c>
      <c r="G72" s="66"/>
      <c r="H72" s="76" t="str">
        <f t="shared" si="5"/>
        <v/>
      </c>
      <c r="I72" s="199"/>
      <c r="J72" s="198"/>
      <c r="K72" s="17"/>
      <c r="L72" s="70"/>
      <c r="M72" s="67">
        <f>IF(L72,LOOKUP(L72,{1;2;3;4;5;6;7;8;9;10;11;12;13;14;15;16;17;18;19;20;21},{30;25;21;18;16;15;14;13;12;11;10;9;8;7;6;5;4;3;2;1;0}),0)</f>
        <v>0</v>
      </c>
      <c r="N72" s="68">
        <f>IF($D72="yes",VLOOKUP($E72,'SuperTour Women'!$E$6:$AB$217,11,FALSE),"")</f>
        <v>0</v>
      </c>
      <c r="O72" s="69">
        <f>IF(N72,LOOKUP(N72,{1;2;3;4;5;6;7;8;9;10;11;12;13;14;15;16;17;18;19;20;21},{30;25;21;18;16;15;14;13;12;11;10;9;8;7;6;5;4;3;2;1;0}),0)</f>
        <v>0</v>
      </c>
      <c r="P72" s="66"/>
      <c r="Q72" s="67">
        <f>IF(P72,LOOKUP(P72,{1;2;3;4;5;6;7;8;9;10;11;12;13;14;15;16;17;18;19;20;21},{30;25;21;18;16;15;14;13;12;11;10;9;8;7;6;5;4;3;2;1;0}),0)</f>
        <v>0</v>
      </c>
      <c r="R72" s="72">
        <f>IF($D72="yes",VLOOKUP($E72,'SuperTour Women'!$E$6:$AB$217,15,FALSE),"")</f>
        <v>0</v>
      </c>
      <c r="S72" s="69">
        <f>IF(R72,LOOKUP(R72,{1;2;3;4;5;6;7;8;9;10;11;12;13;14;15;16;17;18;19;20;21},{30;25;21;18;16;15;14;13;12;11;10;9;8;7;6;5;4;3;2;1;0}),0)</f>
        <v>0</v>
      </c>
      <c r="T72" s="72">
        <f>IF($D72="yes",VLOOKUP($E72,'SuperTour Women'!$E$6:$AB$217,17,FALSE),"")</f>
        <v>0</v>
      </c>
      <c r="U72" s="71">
        <f>IF(T72,LOOKUP(T72,{1;2;3;4;5;6;7;8;9;10;11;12;13;14;15;16;17;18;19;20;21},{45;35;26;18;16;15;14;13;12;11;10;9;8;7;6;5;4;3;2;1;0}),0)</f>
        <v>0</v>
      </c>
      <c r="V72" s="70"/>
      <c r="W72" s="74">
        <f>IF(V72,LOOKUP(V72,{1;2;3;4;5;6;7;8;9;10;11;12;13;14;15;16;17;18;19;20;21},{45;35;26;18;16;15;14;13;12;11;10;9;8;7;6;5;4;3;2;1;0}),0)</f>
        <v>0</v>
      </c>
      <c r="X72" s="72">
        <f>IF($D72="yes",VLOOKUP($E72,'SuperTour Women'!$E$6:$AB$217,21,FALSE),"")</f>
        <v>0</v>
      </c>
      <c r="Y72" s="71">
        <f>IF(X72,LOOKUP(X72,{1;2;3;4;5;6;7;8;9;10;11;12;13;14;15;16;17;18;19;20;21},{45;35;26;18;16;15;14;13;12;11;10;9;8;7;6;5;4;3;2;1;0}),0)</f>
        <v>0</v>
      </c>
      <c r="Z72" s="70"/>
      <c r="AA72" s="74">
        <f>IF(Z72,LOOKUP(Z72,{1;2;3;4;5;6;7;8;9;10;11;12;13;14;15;16;17;18;19;20;21},{45;35;26;18;16;15;14;13;12;11;10;9;8;7;6;5;4;3;2;1;0}),0)</f>
        <v>0</v>
      </c>
      <c r="AB72" s="18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</row>
    <row r="73" spans="1:40" ht="16" customHeight="1" x14ac:dyDescent="0.2">
      <c r="A73" s="58">
        <v>3535493</v>
      </c>
      <c r="B73" s="75" t="s">
        <v>573</v>
      </c>
      <c r="C73" s="169" t="s">
        <v>148</v>
      </c>
      <c r="D73" s="76" t="s">
        <v>664</v>
      </c>
      <c r="E73" s="61" t="str">
        <f t="shared" si="4"/>
        <v>MadisonKEEFFE</v>
      </c>
      <c r="F73" s="62">
        <v>2017</v>
      </c>
      <c r="G73" s="66"/>
      <c r="H73" s="76" t="str">
        <f t="shared" si="5"/>
        <v/>
      </c>
      <c r="I73" s="199"/>
      <c r="J73" s="198"/>
      <c r="K73" s="17"/>
      <c r="L73" s="70"/>
      <c r="M73" s="67">
        <f>IF(L73,LOOKUP(L73,{1;2;3;4;5;6;7;8;9;10;11;12;13;14;15;16;17;18;19;20;21},{30;25;21;18;16;15;14;13;12;11;10;9;8;7;6;5;4;3;2;1;0}),0)</f>
        <v>0</v>
      </c>
      <c r="N73" s="68">
        <f>IF($D73="yes",VLOOKUP($E73,'SuperTour Women'!$E$6:$AB$217,11,FALSE),"")</f>
        <v>0</v>
      </c>
      <c r="O73" s="69">
        <f>IF(N73,LOOKUP(N73,{1;2;3;4;5;6;7;8;9;10;11;12;13;14;15;16;17;18;19;20;21},{30;25;21;18;16;15;14;13;12;11;10;9;8;7;6;5;4;3;2;1;0}),0)</f>
        <v>0</v>
      </c>
      <c r="P73" s="66"/>
      <c r="Q73" s="67">
        <f>IF(P73,LOOKUP(P73,{1;2;3;4;5;6;7;8;9;10;11;12;13;14;15;16;17;18;19;20;21},{30;25;21;18;16;15;14;13;12;11;10;9;8;7;6;5;4;3;2;1;0}),0)</f>
        <v>0</v>
      </c>
      <c r="R73" s="72">
        <f>IF($D73="yes",VLOOKUP($E73,'SuperTour Women'!$E$6:$AB$217,15,FALSE),"")</f>
        <v>0</v>
      </c>
      <c r="S73" s="69">
        <f>IF(R73,LOOKUP(R73,{1;2;3;4;5;6;7;8;9;10;11;12;13;14;15;16;17;18;19;20;21},{30;25;21;18;16;15;14;13;12;11;10;9;8;7;6;5;4;3;2;1;0}),0)</f>
        <v>0</v>
      </c>
      <c r="T73" s="72">
        <f>IF($D73="yes",VLOOKUP($E73,'SuperTour Women'!$E$6:$AB$217,17,FALSE),"")</f>
        <v>0</v>
      </c>
      <c r="U73" s="71">
        <f>IF(T73,LOOKUP(T73,{1;2;3;4;5;6;7;8;9;10;11;12;13;14;15;16;17;18;19;20;21},{45;35;26;18;16;15;14;13;12;11;10;9;8;7;6;5;4;3;2;1;0}),0)</f>
        <v>0</v>
      </c>
      <c r="V73" s="70"/>
      <c r="W73" s="74">
        <f>IF(V73,LOOKUP(V73,{1;2;3;4;5;6;7;8;9;10;11;12;13;14;15;16;17;18;19;20;21},{45;35;26;18;16;15;14;13;12;11;10;9;8;7;6;5;4;3;2;1;0}),0)</f>
        <v>0</v>
      </c>
      <c r="X73" s="72">
        <f>IF($D73="yes",VLOOKUP($E73,'SuperTour Women'!$E$6:$AB$217,21,FALSE),"")</f>
        <v>0</v>
      </c>
      <c r="Y73" s="71">
        <f>IF(X73,LOOKUP(X73,{1;2;3;4;5;6;7;8;9;10;11;12;13;14;15;16;17;18;19;20;21},{45;35;26;18;16;15;14;13;12;11;10;9;8;7;6;5;4;3;2;1;0}),0)</f>
        <v>0</v>
      </c>
      <c r="Z73" s="70"/>
      <c r="AA73" s="74">
        <f>IF(Z73,LOOKUP(Z73,{1;2;3;4;5;6;7;8;9;10;11;12;13;14;15;16;17;18;19;20;21},{45;35;26;18;16;15;14;13;12;11;10;9;8;7;6;5;4;3;2;1;0}),0)</f>
        <v>0</v>
      </c>
      <c r="AB73" s="18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</row>
    <row r="74" spans="1:40" ht="16" customHeight="1" x14ac:dyDescent="0.2">
      <c r="A74" s="58">
        <v>3535562</v>
      </c>
      <c r="B74" s="75" t="s">
        <v>589</v>
      </c>
      <c r="C74" s="169" t="s">
        <v>590</v>
      </c>
      <c r="D74" s="60" t="s">
        <v>664</v>
      </c>
      <c r="E74" s="61" t="str">
        <f t="shared" si="4"/>
        <v>JuliaKERN</v>
      </c>
      <c r="F74" s="62">
        <v>2017</v>
      </c>
      <c r="G74" s="66"/>
      <c r="H74" s="76" t="str">
        <f t="shared" si="5"/>
        <v/>
      </c>
      <c r="I74" s="199"/>
      <c r="J74" s="198"/>
      <c r="K74" s="17"/>
      <c r="L74" s="70"/>
      <c r="M74" s="67">
        <f>IF(L74,LOOKUP(L74,{1;2;3;4;5;6;7;8;9;10;11;12;13;14;15;16;17;18;19;20;21},{30;25;21;18;16;15;14;13;12;11;10;9;8;7;6;5;4;3;2;1;0}),0)</f>
        <v>0</v>
      </c>
      <c r="N74" s="68">
        <f>IF($D74="yes",VLOOKUP($E74,'SuperTour Women'!$E$6:$AB$217,11,FALSE),"")</f>
        <v>0</v>
      </c>
      <c r="O74" s="69">
        <f>IF(N74,LOOKUP(N74,{1;2;3;4;5;6;7;8;9;10;11;12;13;14;15;16;17;18;19;20;21},{30;25;21;18;16;15;14;13;12;11;10;9;8;7;6;5;4;3;2;1;0}),0)</f>
        <v>0</v>
      </c>
      <c r="P74" s="66"/>
      <c r="Q74" s="67">
        <f>IF(P74,LOOKUP(P74,{1;2;3;4;5;6;7;8;9;10;11;12;13;14;15;16;17;18;19;20;21},{30;25;21;18;16;15;14;13;12;11;10;9;8;7;6;5;4;3;2;1;0}),0)</f>
        <v>0</v>
      </c>
      <c r="R74" s="72">
        <f>IF($D74="yes",VLOOKUP($E74,'SuperTour Women'!$E$6:$AB$217,15,FALSE),"")</f>
        <v>0</v>
      </c>
      <c r="S74" s="69">
        <f>IF(R74,LOOKUP(R74,{1;2;3;4;5;6;7;8;9;10;11;12;13;14;15;16;17;18;19;20;21},{30;25;21;18;16;15;14;13;12;11;10;9;8;7;6;5;4;3;2;1;0}),0)</f>
        <v>0</v>
      </c>
      <c r="T74" s="72">
        <f>IF($D74="yes",VLOOKUP($E74,'SuperTour Women'!$E$6:$AB$217,17,FALSE),"")</f>
        <v>0</v>
      </c>
      <c r="U74" s="71">
        <f>IF(T74,LOOKUP(T74,{1;2;3;4;5;6;7;8;9;10;11;12;13;14;15;16;17;18;19;20;21},{45;35;26;18;16;15;14;13;12;11;10;9;8;7;6;5;4;3;2;1;0}),0)</f>
        <v>0</v>
      </c>
      <c r="V74" s="70"/>
      <c r="W74" s="74">
        <f>IF(V74,LOOKUP(V74,{1;2;3;4;5;6;7;8;9;10;11;12;13;14;15;16;17;18;19;20;21},{45;35;26;18;16;15;14;13;12;11;10;9;8;7;6;5;4;3;2;1;0}),0)</f>
        <v>0</v>
      </c>
      <c r="X74" s="72">
        <f>IF($D74="yes",VLOOKUP($E74,'SuperTour Women'!$E$6:$AB$217,21,FALSE),"")</f>
        <v>0</v>
      </c>
      <c r="Y74" s="71">
        <f>IF(X74,LOOKUP(X74,{1;2;3;4;5;6;7;8;9;10;11;12;13;14;15;16;17;18;19;20;21},{45;35;26;18;16;15;14;13;12;11;10;9;8;7;6;5;4;3;2;1;0}),0)</f>
        <v>0</v>
      </c>
      <c r="Z74" s="70"/>
      <c r="AA74" s="74">
        <f>IF(Z74,LOOKUP(Z74,{1;2;3;4;5;6;7;8;9;10;11;12;13;14;15;16;17;18;19;20;21},{45;35;26;18;16;15;14;13;12;11;10;9;8;7;6;5;4;3;2;1;0}),0)</f>
        <v>0</v>
      </c>
      <c r="AB74" s="18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</row>
    <row r="75" spans="1:40" ht="16" customHeight="1" x14ac:dyDescent="0.2">
      <c r="A75" s="58">
        <v>3535526</v>
      </c>
      <c r="B75" s="75" t="s">
        <v>591</v>
      </c>
      <c r="C75" s="169" t="s">
        <v>592</v>
      </c>
      <c r="D75" s="76" t="s">
        <v>664</v>
      </c>
      <c r="E75" s="61" t="str">
        <f t="shared" si="4"/>
        <v>StephanieKIRK</v>
      </c>
      <c r="F75" s="62">
        <v>2017</v>
      </c>
      <c r="G75" s="66"/>
      <c r="H75" s="76" t="str">
        <f t="shared" si="5"/>
        <v/>
      </c>
      <c r="I75" s="199"/>
      <c r="J75" s="198"/>
      <c r="K75" s="17"/>
      <c r="L75" s="70"/>
      <c r="M75" s="67">
        <f>IF(L75,LOOKUP(L75,{1;2;3;4;5;6;7;8;9;10;11;12;13;14;15;16;17;18;19;20;21},{30;25;21;18;16;15;14;13;12;11;10;9;8;7;6;5;4;3;2;1;0}),0)</f>
        <v>0</v>
      </c>
      <c r="N75" s="68">
        <f>IF($D75="yes",VLOOKUP($E75,'SuperTour Women'!$E$6:$AB$217,11,FALSE),"")</f>
        <v>0</v>
      </c>
      <c r="O75" s="69">
        <f>IF(N75,LOOKUP(N75,{1;2;3;4;5;6;7;8;9;10;11;12;13;14;15;16;17;18;19;20;21},{30;25;21;18;16;15;14;13;12;11;10;9;8;7;6;5;4;3;2;1;0}),0)</f>
        <v>0</v>
      </c>
      <c r="P75" s="66"/>
      <c r="Q75" s="67">
        <f>IF(P75,LOOKUP(P75,{1;2;3;4;5;6;7;8;9;10;11;12;13;14;15;16;17;18;19;20;21},{30;25;21;18;16;15;14;13;12;11;10;9;8;7;6;5;4;3;2;1;0}),0)</f>
        <v>0</v>
      </c>
      <c r="R75" s="72">
        <f>IF($D75="yes",VLOOKUP($E75,'SuperTour Women'!$E$6:$AB$217,15,FALSE),"")</f>
        <v>0</v>
      </c>
      <c r="S75" s="69">
        <f>IF(R75,LOOKUP(R75,{1;2;3;4;5;6;7;8;9;10;11;12;13;14;15;16;17;18;19;20;21},{30;25;21;18;16;15;14;13;12;11;10;9;8;7;6;5;4;3;2;1;0}),0)</f>
        <v>0</v>
      </c>
      <c r="T75" s="72">
        <f>IF($D75="yes",VLOOKUP($E75,'SuperTour Women'!$E$6:$AB$217,17,FALSE),"")</f>
        <v>0</v>
      </c>
      <c r="U75" s="71">
        <f>IF(T75,LOOKUP(T75,{1;2;3;4;5;6;7;8;9;10;11;12;13;14;15;16;17;18;19;20;21},{45;35;26;18;16;15;14;13;12;11;10;9;8;7;6;5;4;3;2;1;0}),0)</f>
        <v>0</v>
      </c>
      <c r="V75" s="70"/>
      <c r="W75" s="74">
        <f>IF(V75,LOOKUP(V75,{1;2;3;4;5;6;7;8;9;10;11;12;13;14;15;16;17;18;19;20;21},{45;35;26;18;16;15;14;13;12;11;10;9;8;7;6;5;4;3;2;1;0}),0)</f>
        <v>0</v>
      </c>
      <c r="X75" s="72">
        <f>IF($D75="yes",VLOOKUP($E75,'SuperTour Women'!$E$6:$AB$217,21,FALSE),"")</f>
        <v>0</v>
      </c>
      <c r="Y75" s="71">
        <f>IF(X75,LOOKUP(X75,{1;2;3;4;5;6;7;8;9;10;11;12;13;14;15;16;17;18;19;20;21},{45;35;26;18;16;15;14;13;12;11;10;9;8;7;6;5;4;3;2;1;0}),0)</f>
        <v>0</v>
      </c>
      <c r="Z75" s="70"/>
      <c r="AA75" s="74">
        <f>IF(Z75,LOOKUP(Z75,{1;2;3;4;5;6;7;8;9;10;11;12;13;14;15;16;17;18;19;20;21},{45;35;26;18;16;15;14;13;12;11;10;9;8;7;6;5;4;3;2;1;0}),0)</f>
        <v>0</v>
      </c>
      <c r="AB75" s="18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</row>
    <row r="76" spans="1:40" ht="16" customHeight="1" x14ac:dyDescent="0.2">
      <c r="A76" s="58">
        <v>3535566</v>
      </c>
      <c r="B76" s="200" t="s">
        <v>593</v>
      </c>
      <c r="C76" s="169" t="s">
        <v>594</v>
      </c>
      <c r="D76" s="60" t="s">
        <v>664</v>
      </c>
      <c r="E76" s="61" t="str">
        <f t="shared" si="4"/>
        <v>JessieKNORI</v>
      </c>
      <c r="F76" s="62">
        <v>2017</v>
      </c>
      <c r="G76" s="66"/>
      <c r="H76" s="76" t="str">
        <f t="shared" si="5"/>
        <v/>
      </c>
      <c r="I76" s="199"/>
      <c r="J76" s="198"/>
      <c r="K76" s="17"/>
      <c r="L76" s="70"/>
      <c r="M76" s="67">
        <f>IF(L76,LOOKUP(L76,{1;2;3;4;5;6;7;8;9;10;11;12;13;14;15;16;17;18;19;20;21},{30;25;21;18;16;15;14;13;12;11;10;9;8;7;6;5;4;3;2;1;0}),0)</f>
        <v>0</v>
      </c>
      <c r="N76" s="68">
        <f>IF($D76="yes",VLOOKUP($E76,'SuperTour Women'!$E$6:$AB$217,11,FALSE),"")</f>
        <v>0</v>
      </c>
      <c r="O76" s="69">
        <f>IF(N76,LOOKUP(N76,{1;2;3;4;5;6;7;8;9;10;11;12;13;14;15;16;17;18;19;20;21},{30;25;21;18;16;15;14;13;12;11;10;9;8;7;6;5;4;3;2;1;0}),0)</f>
        <v>0</v>
      </c>
      <c r="P76" s="66"/>
      <c r="Q76" s="67">
        <f>IF(P76,LOOKUP(P76,{1;2;3;4;5;6;7;8;9;10;11;12;13;14;15;16;17;18;19;20;21},{30;25;21;18;16;15;14;13;12;11;10;9;8;7;6;5;4;3;2;1;0}),0)</f>
        <v>0</v>
      </c>
      <c r="R76" s="72">
        <f>IF($D76="yes",VLOOKUP($E76,'SuperTour Women'!$E$6:$AB$217,15,FALSE),"")</f>
        <v>0</v>
      </c>
      <c r="S76" s="69">
        <f>IF(R76,LOOKUP(R76,{1;2;3;4;5;6;7;8;9;10;11;12;13;14;15;16;17;18;19;20;21},{30;25;21;18;16;15;14;13;12;11;10;9;8;7;6;5;4;3;2;1;0}),0)</f>
        <v>0</v>
      </c>
      <c r="T76" s="72">
        <f>IF($D76="yes",VLOOKUP($E76,'SuperTour Women'!$E$6:$AB$217,17,FALSE),"")</f>
        <v>0</v>
      </c>
      <c r="U76" s="71">
        <f>IF(T76,LOOKUP(T76,{1;2;3;4;5;6;7;8;9;10;11;12;13;14;15;16;17;18;19;20;21},{45;35;26;18;16;15;14;13;12;11;10;9;8;7;6;5;4;3;2;1;0}),0)</f>
        <v>0</v>
      </c>
      <c r="V76" s="70"/>
      <c r="W76" s="74">
        <f>IF(V76,LOOKUP(V76,{1;2;3;4;5;6;7;8;9;10;11;12;13;14;15;16;17;18;19;20;21},{45;35;26;18;16;15;14;13;12;11;10;9;8;7;6;5;4;3;2;1;0}),0)</f>
        <v>0</v>
      </c>
      <c r="X76" s="72">
        <f>IF($D76="yes",VLOOKUP($E76,'SuperTour Women'!$E$6:$AB$217,21,FALSE),"")</f>
        <v>0</v>
      </c>
      <c r="Y76" s="71">
        <f>IF(X76,LOOKUP(X76,{1;2;3;4;5;6;7;8;9;10;11;12;13;14;15;16;17;18;19;20;21},{45;35;26;18;16;15;14;13;12;11;10;9;8;7;6;5;4;3;2;1;0}),0)</f>
        <v>0</v>
      </c>
      <c r="Z76" s="70"/>
      <c r="AA76" s="74">
        <f>IF(Z76,LOOKUP(Z76,{1;2;3;4;5;6;7;8;9;10;11;12;13;14;15;16;17;18;19;20;21},{45;35;26;18;16;15;14;13;12;11;10;9;8;7;6;5;4;3;2;1;0}),0)</f>
        <v>0</v>
      </c>
      <c r="AB76" s="18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</row>
    <row r="77" spans="1:40" ht="16" customHeight="1" x14ac:dyDescent="0.2">
      <c r="A77" s="58">
        <v>3535405</v>
      </c>
      <c r="B77" s="75" t="s">
        <v>427</v>
      </c>
      <c r="C77" s="169" t="s">
        <v>598</v>
      </c>
      <c r="D77" s="60" t="s">
        <v>664</v>
      </c>
      <c r="E77" s="61" t="str">
        <f t="shared" si="4"/>
        <v>SarahMAX</v>
      </c>
      <c r="F77" s="62">
        <v>2017</v>
      </c>
      <c r="G77" s="66"/>
      <c r="H77" s="76" t="str">
        <f t="shared" si="5"/>
        <v/>
      </c>
      <c r="I77" s="199"/>
      <c r="J77" s="198"/>
      <c r="K77" s="17"/>
      <c r="L77" s="70"/>
      <c r="M77" s="67">
        <f>IF(L77,LOOKUP(L77,{1;2;3;4;5;6;7;8;9;10;11;12;13;14;15;16;17;18;19;20;21},{30;25;21;18;16;15;14;13;12;11;10;9;8;7;6;5;4;3;2;1;0}),0)</f>
        <v>0</v>
      </c>
      <c r="N77" s="68">
        <f>IF($D77="yes",VLOOKUP($E77,'SuperTour Women'!$E$6:$AB$217,11,FALSE),"")</f>
        <v>0</v>
      </c>
      <c r="O77" s="69">
        <f>IF(N77,LOOKUP(N77,{1;2;3;4;5;6;7;8;9;10;11;12;13;14;15;16;17;18;19;20;21},{30;25;21;18;16;15;14;13;12;11;10;9;8;7;6;5;4;3;2;1;0}),0)</f>
        <v>0</v>
      </c>
      <c r="P77" s="66"/>
      <c r="Q77" s="67">
        <f>IF(P77,LOOKUP(P77,{1;2;3;4;5;6;7;8;9;10;11;12;13;14;15;16;17;18;19;20;21},{30;25;21;18;16;15;14;13;12;11;10;9;8;7;6;5;4;3;2;1;0}),0)</f>
        <v>0</v>
      </c>
      <c r="R77" s="72">
        <f>IF($D77="yes",VLOOKUP($E77,'SuperTour Women'!$E$6:$AB$217,15,FALSE),"")</f>
        <v>0</v>
      </c>
      <c r="S77" s="69">
        <f>IF(R77,LOOKUP(R77,{1;2;3;4;5;6;7;8;9;10;11;12;13;14;15;16;17;18;19;20;21},{30;25;21;18;16;15;14;13;12;11;10;9;8;7;6;5;4;3;2;1;0}),0)</f>
        <v>0</v>
      </c>
      <c r="T77" s="72">
        <f>IF($D77="yes",VLOOKUP($E77,'SuperTour Women'!$E$6:$AB$217,17,FALSE),"")</f>
        <v>0</v>
      </c>
      <c r="U77" s="71">
        <f>IF(T77,LOOKUP(T77,{1;2;3;4;5;6;7;8;9;10;11;12;13;14;15;16;17;18;19;20;21},{45;35;26;18;16;15;14;13;12;11;10;9;8;7;6;5;4;3;2;1;0}),0)</f>
        <v>0</v>
      </c>
      <c r="V77" s="70"/>
      <c r="W77" s="74">
        <f>IF(V77,LOOKUP(V77,{1;2;3;4;5;6;7;8;9;10;11;12;13;14;15;16;17;18;19;20;21},{45;35;26;18;16;15;14;13;12;11;10;9;8;7;6;5;4;3;2;1;0}),0)</f>
        <v>0</v>
      </c>
      <c r="X77" s="72">
        <f>IF($D77="yes",VLOOKUP($E77,'SuperTour Women'!$E$6:$AB$217,21,FALSE),"")</f>
        <v>0</v>
      </c>
      <c r="Y77" s="71">
        <f>IF(X77,LOOKUP(X77,{1;2;3;4;5;6;7;8;9;10;11;12;13;14;15;16;17;18;19;20;21},{45;35;26;18;16;15;14;13;12;11;10;9;8;7;6;5;4;3;2;1;0}),0)</f>
        <v>0</v>
      </c>
      <c r="Z77" s="70"/>
      <c r="AA77" s="74">
        <f>IF(Z77,LOOKUP(Z77,{1;2;3;4;5;6;7;8;9;10;11;12;13;14;15;16;17;18;19;20;21},{45;35;26;18;16;15;14;13;12;11;10;9;8;7;6;5;4;3;2;1;0}),0)</f>
        <v>0</v>
      </c>
      <c r="AB77" s="18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</row>
    <row r="78" spans="1:40" ht="16" customHeight="1" x14ac:dyDescent="0.2">
      <c r="A78" s="58">
        <v>3535504</v>
      </c>
      <c r="B78" s="75" t="s">
        <v>601</v>
      </c>
      <c r="C78" s="169" t="s">
        <v>602</v>
      </c>
      <c r="D78" s="76" t="s">
        <v>664</v>
      </c>
      <c r="E78" s="61" t="str">
        <f t="shared" si="4"/>
        <v>CambriaMCDERMOTT</v>
      </c>
      <c r="F78" s="62">
        <v>2017</v>
      </c>
      <c r="G78" s="66"/>
      <c r="H78" s="76" t="str">
        <f t="shared" si="5"/>
        <v/>
      </c>
      <c r="I78" s="199"/>
      <c r="J78" s="198"/>
      <c r="K78" s="17"/>
      <c r="L78" s="70"/>
      <c r="M78" s="67">
        <f>IF(L78,LOOKUP(L78,{1;2;3;4;5;6;7;8;9;10;11;12;13;14;15;16;17;18;19;20;21},{30;25;21;18;16;15;14;13;12;11;10;9;8;7;6;5;4;3;2;1;0}),0)</f>
        <v>0</v>
      </c>
      <c r="N78" s="68">
        <f>IF($D78="yes",VLOOKUP($E78,'SuperTour Women'!$E$6:$AB$217,11,FALSE),"")</f>
        <v>0</v>
      </c>
      <c r="O78" s="69">
        <f>IF(N78,LOOKUP(N78,{1;2;3;4;5;6;7;8;9;10;11;12;13;14;15;16;17;18;19;20;21},{30;25;21;18;16;15;14;13;12;11;10;9;8;7;6;5;4;3;2;1;0}),0)</f>
        <v>0</v>
      </c>
      <c r="P78" s="66"/>
      <c r="Q78" s="67">
        <f>IF(P78,LOOKUP(P78,{1;2;3;4;5;6;7;8;9;10;11;12;13;14;15;16;17;18;19;20;21},{30;25;21;18;16;15;14;13;12;11;10;9;8;7;6;5;4;3;2;1;0}),0)</f>
        <v>0</v>
      </c>
      <c r="R78" s="72">
        <f>IF($D78="yes",VLOOKUP($E78,'SuperTour Women'!$E$6:$AB$217,15,FALSE),"")</f>
        <v>0</v>
      </c>
      <c r="S78" s="69">
        <f>IF(R78,LOOKUP(R78,{1;2;3;4;5;6;7;8;9;10;11;12;13;14;15;16;17;18;19;20;21},{30;25;21;18;16;15;14;13;12;11;10;9;8;7;6;5;4;3;2;1;0}),0)</f>
        <v>0</v>
      </c>
      <c r="T78" s="72">
        <f>IF($D78="yes",VLOOKUP($E78,'SuperTour Women'!$E$6:$AB$217,17,FALSE),"")</f>
        <v>0</v>
      </c>
      <c r="U78" s="71">
        <f>IF(T78,LOOKUP(T78,{1;2;3;4;5;6;7;8;9;10;11;12;13;14;15;16;17;18;19;20;21},{45;35;26;18;16;15;14;13;12;11;10;9;8;7;6;5;4;3;2;1;0}),0)</f>
        <v>0</v>
      </c>
      <c r="V78" s="70"/>
      <c r="W78" s="74">
        <f>IF(V78,LOOKUP(V78,{1;2;3;4;5;6;7;8;9;10;11;12;13;14;15;16;17;18;19;20;21},{45;35;26;18;16;15;14;13;12;11;10;9;8;7;6;5;4;3;2;1;0}),0)</f>
        <v>0</v>
      </c>
      <c r="X78" s="72">
        <f>IF($D78="yes",VLOOKUP($E78,'SuperTour Women'!$E$6:$AB$217,21,FALSE),"")</f>
        <v>0</v>
      </c>
      <c r="Y78" s="71">
        <f>IF(X78,LOOKUP(X78,{1;2;3;4;5;6;7;8;9;10;11;12;13;14;15;16;17;18;19;20;21},{45;35;26;18;16;15;14;13;12;11;10;9;8;7;6;5;4;3;2;1;0}),0)</f>
        <v>0</v>
      </c>
      <c r="Z78" s="70"/>
      <c r="AA78" s="74">
        <f>IF(Z78,LOOKUP(Z78,{1;2;3;4;5;6;7;8;9;10;11;12;13;14;15;16;17;18;19;20;21},{45;35;26;18;16;15;14;13;12;11;10;9;8;7;6;5;4;3;2;1;0}),0)</f>
        <v>0</v>
      </c>
      <c r="AB78" s="18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</row>
    <row r="79" spans="1:40" ht="16" customHeight="1" x14ac:dyDescent="0.2">
      <c r="A79" s="58">
        <v>3535554</v>
      </c>
      <c r="B79" s="75" t="s">
        <v>401</v>
      </c>
      <c r="C79" s="169" t="s">
        <v>346</v>
      </c>
      <c r="D79" s="76" t="s">
        <v>664</v>
      </c>
      <c r="E79" s="61" t="str">
        <f t="shared" si="4"/>
        <v>AnnikaMILLER</v>
      </c>
      <c r="F79" s="62">
        <v>2017</v>
      </c>
      <c r="G79" s="66"/>
      <c r="H79" s="76" t="str">
        <f t="shared" si="5"/>
        <v/>
      </c>
      <c r="I79" s="199"/>
      <c r="J79" s="198"/>
      <c r="K79" s="17"/>
      <c r="L79" s="70"/>
      <c r="M79" s="67">
        <f>IF(L79,LOOKUP(L79,{1;2;3;4;5;6;7;8;9;10;11;12;13;14;15;16;17;18;19;20;21},{30;25;21;18;16;15;14;13;12;11;10;9;8;7;6;5;4;3;2;1;0}),0)</f>
        <v>0</v>
      </c>
      <c r="N79" s="68">
        <f>IF($D79="yes",VLOOKUP($E79,'SuperTour Women'!$E$6:$AB$217,11,FALSE),"")</f>
        <v>0</v>
      </c>
      <c r="O79" s="69">
        <f>IF(N79,LOOKUP(N79,{1;2;3;4;5;6;7;8;9;10;11;12;13;14;15;16;17;18;19;20;21},{30;25;21;18;16;15;14;13;12;11;10;9;8;7;6;5;4;3;2;1;0}),0)</f>
        <v>0</v>
      </c>
      <c r="P79" s="66"/>
      <c r="Q79" s="67">
        <f>IF(P79,LOOKUP(P79,{1;2;3;4;5;6;7;8;9;10;11;12;13;14;15;16;17;18;19;20;21},{30;25;21;18;16;15;14;13;12;11;10;9;8;7;6;5;4;3;2;1;0}),0)</f>
        <v>0</v>
      </c>
      <c r="R79" s="72">
        <f>IF($D79="yes",VLOOKUP($E79,'SuperTour Women'!$E$6:$AB$217,15,FALSE),"")</f>
        <v>0</v>
      </c>
      <c r="S79" s="69">
        <f>IF(R79,LOOKUP(R79,{1;2;3;4;5;6;7;8;9;10;11;12;13;14;15;16;17;18;19;20;21},{30;25;21;18;16;15;14;13;12;11;10;9;8;7;6;5;4;3;2;1;0}),0)</f>
        <v>0</v>
      </c>
      <c r="T79" s="72">
        <f>IF($D79="yes",VLOOKUP($E79,'SuperTour Women'!$E$6:$AB$217,17,FALSE),"")</f>
        <v>0</v>
      </c>
      <c r="U79" s="71">
        <f>IF(T79,LOOKUP(T79,{1;2;3;4;5;6;7;8;9;10;11;12;13;14;15;16;17;18;19;20;21},{45;35;26;18;16;15;14;13;12;11;10;9;8;7;6;5;4;3;2;1;0}),0)</f>
        <v>0</v>
      </c>
      <c r="V79" s="70"/>
      <c r="W79" s="74">
        <f>IF(V79,LOOKUP(V79,{1;2;3;4;5;6;7;8;9;10;11;12;13;14;15;16;17;18;19;20;21},{45;35;26;18;16;15;14;13;12;11;10;9;8;7;6;5;4;3;2;1;0}),0)</f>
        <v>0</v>
      </c>
      <c r="X79" s="72">
        <f>IF($D79="yes",VLOOKUP($E79,'SuperTour Women'!$E$6:$AB$217,21,FALSE),"")</f>
        <v>0</v>
      </c>
      <c r="Y79" s="71">
        <f>IF(X79,LOOKUP(X79,{1;2;3;4;5;6;7;8;9;10;11;12;13;14;15;16;17;18;19;20;21},{45;35;26;18;16;15;14;13;12;11;10;9;8;7;6;5;4;3;2;1;0}),0)</f>
        <v>0</v>
      </c>
      <c r="Z79" s="70"/>
      <c r="AA79" s="74">
        <f>IF(Z79,LOOKUP(Z79,{1;2;3;4;5;6;7;8;9;10;11;12;13;14;15;16;17;18;19;20;21},{45;35;26;18;16;15;14;13;12;11;10;9;8;7;6;5;4;3;2;1;0}),0)</f>
        <v>0</v>
      </c>
      <c r="AB79" s="18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</row>
    <row r="80" spans="1:40" ht="16" customHeight="1" x14ac:dyDescent="0.2">
      <c r="A80" s="58">
        <v>3535652</v>
      </c>
      <c r="B80" s="75" t="s">
        <v>573</v>
      </c>
      <c r="C80" s="169" t="s">
        <v>106</v>
      </c>
      <c r="D80" s="60" t="s">
        <v>664</v>
      </c>
      <c r="E80" s="61" t="str">
        <f t="shared" si="4"/>
        <v>MadisonMORGAN</v>
      </c>
      <c r="F80" s="62">
        <v>2017</v>
      </c>
      <c r="G80" s="66"/>
      <c r="H80" s="76" t="str">
        <f t="shared" si="5"/>
        <v/>
      </c>
      <c r="I80" s="199"/>
      <c r="J80" s="198"/>
      <c r="K80" s="92"/>
      <c r="L80" s="70"/>
      <c r="M80" s="67">
        <f>IF(L80,LOOKUP(L80,{1;2;3;4;5;6;7;8;9;10;11;12;13;14;15;16;17;18;19;20;21},{30;25;21;18;16;15;14;13;12;11;10;9;8;7;6;5;4;3;2;1;0}),0)</f>
        <v>0</v>
      </c>
      <c r="N80" s="68">
        <f>IF($D80="yes",VLOOKUP($E80,'SuperTour Women'!$E$6:$AB$217,11,FALSE),"")</f>
        <v>0</v>
      </c>
      <c r="O80" s="69">
        <f>IF(N80,LOOKUP(N80,{1;2;3;4;5;6;7;8;9;10;11;12;13;14;15;16;17;18;19;20;21},{30;25;21;18;16;15;14;13;12;11;10;9;8;7;6;5;4;3;2;1;0}),0)</f>
        <v>0</v>
      </c>
      <c r="P80" s="66"/>
      <c r="Q80" s="67">
        <f>IF(P80,LOOKUP(P80,{1;2;3;4;5;6;7;8;9;10;11;12;13;14;15;16;17;18;19;20;21},{30;25;21;18;16;15;14;13;12;11;10;9;8;7;6;5;4;3;2;1;0}),0)</f>
        <v>0</v>
      </c>
      <c r="R80" s="72">
        <f>IF($D80="yes",VLOOKUP($E80,'SuperTour Women'!$E$6:$AB$217,15,FALSE),"")</f>
        <v>0</v>
      </c>
      <c r="S80" s="69">
        <f>IF(R80,LOOKUP(R80,{1;2;3;4;5;6;7;8;9;10;11;12;13;14;15;16;17;18;19;20;21},{30;25;21;18;16;15;14;13;12;11;10;9;8;7;6;5;4;3;2;1;0}),0)</f>
        <v>0</v>
      </c>
      <c r="T80" s="72">
        <f>IF($D80="yes",VLOOKUP($E80,'SuperTour Women'!$E$6:$AB$217,17,FALSE),"")</f>
        <v>0</v>
      </c>
      <c r="U80" s="71">
        <f>IF(T80,LOOKUP(T80,{1;2;3;4;5;6;7;8;9;10;11;12;13;14;15;16;17;18;19;20;21},{45;35;26;18;16;15;14;13;12;11;10;9;8;7;6;5;4;3;2;1;0}),0)</f>
        <v>0</v>
      </c>
      <c r="V80" s="70"/>
      <c r="W80" s="74">
        <f>IF(V80,LOOKUP(V80,{1;2;3;4;5;6;7;8;9;10;11;12;13;14;15;16;17;18;19;20;21},{45;35;26;18;16;15;14;13;12;11;10;9;8;7;6;5;4;3;2;1;0}),0)</f>
        <v>0</v>
      </c>
      <c r="X80" s="72">
        <f>IF($D80="yes",VLOOKUP($E80,'SuperTour Women'!$E$6:$AB$217,21,FALSE),"")</f>
        <v>0</v>
      </c>
      <c r="Y80" s="71">
        <f>IF(X80,LOOKUP(X80,{1;2;3;4;5;6;7;8;9;10;11;12;13;14;15;16;17;18;19;20;21},{45;35;26;18;16;15;14;13;12;11;10;9;8;7;6;5;4;3;2;1;0}),0)</f>
        <v>0</v>
      </c>
      <c r="Z80" s="70"/>
      <c r="AA80" s="74">
        <f>IF(Z80,LOOKUP(Z80,{1;2;3;4;5;6;7;8;9;10;11;12;13;14;15;16;17;18;19;20;21},{45;35;26;18;16;15;14;13;12;11;10;9;8;7;6;5;4;3;2;1;0}),0)</f>
        <v>0</v>
      </c>
      <c r="AB80" s="18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</row>
    <row r="81" spans="1:40" ht="16" customHeight="1" x14ac:dyDescent="0.2">
      <c r="A81" s="58">
        <v>3535723</v>
      </c>
      <c r="B81" s="75" t="s">
        <v>474</v>
      </c>
      <c r="C81" s="169" t="s">
        <v>611</v>
      </c>
      <c r="D81" s="60" t="s">
        <v>664</v>
      </c>
      <c r="E81" s="61" t="str">
        <f t="shared" si="4"/>
        <v>EmmaNELSON</v>
      </c>
      <c r="F81" s="62">
        <v>2017</v>
      </c>
      <c r="G81" s="66"/>
      <c r="H81" s="76" t="str">
        <f t="shared" si="5"/>
        <v/>
      </c>
      <c r="I81" s="199"/>
      <c r="J81" s="198"/>
      <c r="K81" s="80"/>
      <c r="L81" s="70"/>
      <c r="M81" s="67">
        <f>IF(L81,LOOKUP(L81,{1;2;3;4;5;6;7;8;9;10;11;12;13;14;15;16;17;18;19;20;21},{30;25;21;18;16;15;14;13;12;11;10;9;8;7;6;5;4;3;2;1;0}),0)</f>
        <v>0</v>
      </c>
      <c r="N81" s="68">
        <f>IF($D81="yes",VLOOKUP($E81,'SuperTour Women'!$E$6:$AB$217,11,FALSE),"")</f>
        <v>0</v>
      </c>
      <c r="O81" s="69">
        <f>IF(N81,LOOKUP(N81,{1;2;3;4;5;6;7;8;9;10;11;12;13;14;15;16;17;18;19;20;21},{30;25;21;18;16;15;14;13;12;11;10;9;8;7;6;5;4;3;2;1;0}),0)</f>
        <v>0</v>
      </c>
      <c r="P81" s="66"/>
      <c r="Q81" s="67">
        <f>IF(P81,LOOKUP(P81,{1;2;3;4;5;6;7;8;9;10;11;12;13;14;15;16;17;18;19;20;21},{30;25;21;18;16;15;14;13;12;11;10;9;8;7;6;5;4;3;2;1;0}),0)</f>
        <v>0</v>
      </c>
      <c r="R81" s="72">
        <f>IF($D81="yes",VLOOKUP($E81,'SuperTour Women'!$E$6:$AB$217,15,FALSE),"")</f>
        <v>0</v>
      </c>
      <c r="S81" s="69">
        <f>IF(R81,LOOKUP(R81,{1;2;3;4;5;6;7;8;9;10;11;12;13;14;15;16;17;18;19;20;21},{30;25;21;18;16;15;14;13;12;11;10;9;8;7;6;5;4;3;2;1;0}),0)</f>
        <v>0</v>
      </c>
      <c r="T81" s="72">
        <f>IF($D81="yes",VLOOKUP($E81,'SuperTour Women'!$E$6:$AB$217,17,FALSE),"")</f>
        <v>0</v>
      </c>
      <c r="U81" s="71">
        <f>IF(T81,LOOKUP(T81,{1;2;3;4;5;6;7;8;9;10;11;12;13;14;15;16;17;18;19;20;21},{45;35;26;18;16;15;14;13;12;11;10;9;8;7;6;5;4;3;2;1;0}),0)</f>
        <v>0</v>
      </c>
      <c r="V81" s="70"/>
      <c r="W81" s="74">
        <f>IF(V81,LOOKUP(V81,{1;2;3;4;5;6;7;8;9;10;11;12;13;14;15;16;17;18;19;20;21},{45;35;26;18;16;15;14;13;12;11;10;9;8;7;6;5;4;3;2;1;0}),0)</f>
        <v>0</v>
      </c>
      <c r="X81" s="72">
        <f>IF($D81="yes",VLOOKUP($E81,'SuperTour Women'!$E$6:$AB$217,21,FALSE),"")</f>
        <v>0</v>
      </c>
      <c r="Y81" s="71">
        <f>IF(X81,LOOKUP(X81,{1;2;3;4;5;6;7;8;9;10;11;12;13;14;15;16;17;18;19;20;21},{45;35;26;18;16;15;14;13;12;11;10;9;8;7;6;5;4;3;2;1;0}),0)</f>
        <v>0</v>
      </c>
      <c r="Z81" s="70"/>
      <c r="AA81" s="74">
        <f>IF(Z81,LOOKUP(Z81,{1;2;3;4;5;6;7;8;9;10;11;12;13;14;15;16;17;18;19;20;21},{45;35;26;18;16;15;14;13;12;11;10;9;8;7;6;5;4;3;2;1;0}),0)</f>
        <v>0</v>
      </c>
      <c r="AB81" s="18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</row>
    <row r="82" spans="1:40" ht="16" customHeight="1" x14ac:dyDescent="0.2">
      <c r="A82" s="205">
        <v>3535535</v>
      </c>
      <c r="B82" s="75" t="s">
        <v>421</v>
      </c>
      <c r="C82" s="169" t="s">
        <v>616</v>
      </c>
      <c r="D82" s="60" t="s">
        <v>664</v>
      </c>
      <c r="E82" s="61" t="str">
        <f t="shared" si="4"/>
        <v>MaryO'CONNELL</v>
      </c>
      <c r="F82" s="62">
        <v>2017</v>
      </c>
      <c r="G82" s="66"/>
      <c r="H82" s="76" t="str">
        <f t="shared" si="5"/>
        <v/>
      </c>
      <c r="I82" s="199"/>
      <c r="J82" s="198"/>
      <c r="K82" s="80"/>
      <c r="L82" s="70"/>
      <c r="M82" s="67">
        <f>IF(L82,LOOKUP(L82,{1;2;3;4;5;6;7;8;9;10;11;12;13;14;15;16;17;18;19;20;21},{30;25;21;18;16;15;14;13;12;11;10;9;8;7;6;5;4;3;2;1;0}),0)</f>
        <v>0</v>
      </c>
      <c r="N82" s="68">
        <f>IF($D82="yes",VLOOKUP($E82,'SuperTour Women'!$E$6:$AB$217,11,FALSE),"")</f>
        <v>0</v>
      </c>
      <c r="O82" s="69">
        <f>IF(N82,LOOKUP(N82,{1;2;3;4;5;6;7;8;9;10;11;12;13;14;15;16;17;18;19;20;21},{30;25;21;18;16;15;14;13;12;11;10;9;8;7;6;5;4;3;2;1;0}),0)</f>
        <v>0</v>
      </c>
      <c r="P82" s="66"/>
      <c r="Q82" s="67">
        <f>IF(P82,LOOKUP(P82,{1;2;3;4;5;6;7;8;9;10;11;12;13;14;15;16;17;18;19;20;21},{30;25;21;18;16;15;14;13;12;11;10;9;8;7;6;5;4;3;2;1;0}),0)</f>
        <v>0</v>
      </c>
      <c r="R82" s="72">
        <f>IF($D82="yes",VLOOKUP($E82,'SuperTour Women'!$E$6:$AB$217,15,FALSE),"")</f>
        <v>0</v>
      </c>
      <c r="S82" s="69">
        <f>IF(R82,LOOKUP(R82,{1;2;3;4;5;6;7;8;9;10;11;12;13;14;15;16;17;18;19;20;21},{30;25;21;18;16;15;14;13;12;11;10;9;8;7;6;5;4;3;2;1;0}),0)</f>
        <v>0</v>
      </c>
      <c r="T82" s="72">
        <f>IF($D82="yes",VLOOKUP($E82,'SuperTour Women'!$E$6:$AB$217,17,FALSE),"")</f>
        <v>0</v>
      </c>
      <c r="U82" s="71">
        <f>IF(T82,LOOKUP(T82,{1;2;3;4;5;6;7;8;9;10;11;12;13;14;15;16;17;18;19;20;21},{45;35;26;18;16;15;14;13;12;11;10;9;8;7;6;5;4;3;2;1;0}),0)</f>
        <v>0</v>
      </c>
      <c r="V82" s="70"/>
      <c r="W82" s="74">
        <f>IF(V82,LOOKUP(V82,{1;2;3;4;5;6;7;8;9;10;11;12;13;14;15;16;17;18;19;20;21},{45;35;26;18;16;15;14;13;12;11;10;9;8;7;6;5;4;3;2;1;0}),0)</f>
        <v>0</v>
      </c>
      <c r="X82" s="72">
        <f>IF($D82="yes",VLOOKUP($E82,'SuperTour Women'!$E$6:$AB$217,21,FALSE),"")</f>
        <v>0</v>
      </c>
      <c r="Y82" s="71">
        <f>IF(X82,LOOKUP(X82,{1;2;3;4;5;6;7;8;9;10;11;12;13;14;15;16;17;18;19;20;21},{45;35;26;18;16;15;14;13;12;11;10;9;8;7;6;5;4;3;2;1;0}),0)</f>
        <v>0</v>
      </c>
      <c r="Z82" s="70"/>
      <c r="AA82" s="74">
        <f>IF(Z82,LOOKUP(Z82,{1;2;3;4;5;6;7;8;9;10;11;12;13;14;15;16;17;18;19;20;21},{45;35;26;18;16;15;14;13;12;11;10;9;8;7;6;5;4;3;2;1;0}),0)</f>
        <v>0</v>
      </c>
      <c r="AB82" s="18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</row>
    <row r="83" spans="1:40" ht="16" customHeight="1" x14ac:dyDescent="0.2">
      <c r="A83" s="205">
        <v>3535658</v>
      </c>
      <c r="B83" s="75" t="s">
        <v>562</v>
      </c>
      <c r="C83" s="169" t="s">
        <v>616</v>
      </c>
      <c r="D83" s="76" t="s">
        <v>664</v>
      </c>
      <c r="E83" s="61" t="str">
        <f t="shared" si="4"/>
        <v>KathleenO'CONNELL</v>
      </c>
      <c r="F83" s="62">
        <v>2017</v>
      </c>
      <c r="G83" s="66"/>
      <c r="H83" s="76" t="str">
        <f t="shared" si="5"/>
        <v/>
      </c>
      <c r="I83" s="199"/>
      <c r="J83" s="198"/>
      <c r="K83" s="80"/>
      <c r="L83" s="70"/>
      <c r="M83" s="67">
        <f>IF(L83,LOOKUP(L83,{1;2;3;4;5;6;7;8;9;10;11;12;13;14;15;16;17;18;19;20;21},{30;25;21;18;16;15;14;13;12;11;10;9;8;7;6;5;4;3;2;1;0}),0)</f>
        <v>0</v>
      </c>
      <c r="N83" s="68">
        <f>IF($D83="yes",VLOOKUP($E83,'SuperTour Women'!$E$6:$AB$217,11,FALSE),"")</f>
        <v>0</v>
      </c>
      <c r="O83" s="69">
        <f>IF(N83,LOOKUP(N83,{1;2;3;4;5;6;7;8;9;10;11;12;13;14;15;16;17;18;19;20;21},{30;25;21;18;16;15;14;13;12;11;10;9;8;7;6;5;4;3;2;1;0}),0)</f>
        <v>0</v>
      </c>
      <c r="P83" s="66"/>
      <c r="Q83" s="67">
        <f>IF(P83,LOOKUP(P83,{1;2;3;4;5;6;7;8;9;10;11;12;13;14;15;16;17;18;19;20;21},{30;25;21;18;16;15;14;13;12;11;10;9;8;7;6;5;4;3;2;1;0}),0)</f>
        <v>0</v>
      </c>
      <c r="R83" s="72">
        <f>IF($D83="yes",VLOOKUP($E83,'SuperTour Women'!$E$6:$AB$217,15,FALSE),"")</f>
        <v>0</v>
      </c>
      <c r="S83" s="69">
        <f>IF(R83,LOOKUP(R83,{1;2;3;4;5;6;7;8;9;10;11;12;13;14;15;16;17;18;19;20;21},{30;25;21;18;16;15;14;13;12;11;10;9;8;7;6;5;4;3;2;1;0}),0)</f>
        <v>0</v>
      </c>
      <c r="T83" s="72">
        <f>IF($D83="yes",VLOOKUP($E83,'SuperTour Women'!$E$6:$AB$217,17,FALSE),"")</f>
        <v>0</v>
      </c>
      <c r="U83" s="71">
        <f>IF(T83,LOOKUP(T83,{1;2;3;4;5;6;7;8;9;10;11;12;13;14;15;16;17;18;19;20;21},{45;35;26;18;16;15;14;13;12;11;10;9;8;7;6;5;4;3;2;1;0}),0)</f>
        <v>0</v>
      </c>
      <c r="V83" s="70"/>
      <c r="W83" s="74">
        <f>IF(V83,LOOKUP(V83,{1;2;3;4;5;6;7;8;9;10;11;12;13;14;15;16;17;18;19;20;21},{45;35;26;18;16;15;14;13;12;11;10;9;8;7;6;5;4;3;2;1;0}),0)</f>
        <v>0</v>
      </c>
      <c r="X83" s="72">
        <f>IF($D83="yes",VLOOKUP($E83,'SuperTour Women'!$E$6:$AB$217,21,FALSE),"")</f>
        <v>0</v>
      </c>
      <c r="Y83" s="71">
        <f>IF(X83,LOOKUP(X83,{1;2;3;4;5;6;7;8;9;10;11;12;13;14;15;16;17;18;19;20;21},{45;35;26;18;16;15;14;13;12;11;10;9;8;7;6;5;4;3;2;1;0}),0)</f>
        <v>0</v>
      </c>
      <c r="Z83" s="70"/>
      <c r="AA83" s="74">
        <f>IF(Z83,LOOKUP(Z83,{1;2;3;4;5;6;7;8;9;10;11;12;13;14;15;16;17;18;19;20;21},{45;35;26;18;16;15;14;13;12;11;10;9;8;7;6;5;4;3;2;1;0}),0)</f>
        <v>0</v>
      </c>
      <c r="AB83" s="18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</row>
    <row r="84" spans="1:40" ht="16" customHeight="1" x14ac:dyDescent="0.2">
      <c r="A84" s="205">
        <v>3535467</v>
      </c>
      <c r="B84" s="75" t="s">
        <v>626</v>
      </c>
      <c r="C84" s="169" t="s">
        <v>627</v>
      </c>
      <c r="D84" s="60" t="s">
        <v>664</v>
      </c>
      <c r="E84" s="61" t="str">
        <f t="shared" si="4"/>
        <v>AnniePOKORNY</v>
      </c>
      <c r="F84" s="62">
        <v>2017</v>
      </c>
      <c r="G84" s="66"/>
      <c r="H84" s="76" t="str">
        <f t="shared" si="5"/>
        <v/>
      </c>
      <c r="I84" s="199"/>
      <c r="J84" s="198"/>
      <c r="K84" s="80"/>
      <c r="L84" s="70"/>
      <c r="M84" s="67">
        <f>IF(L84,LOOKUP(L84,{1;2;3;4;5;6;7;8;9;10;11;12;13;14;15;16;17;18;19;20;21},{30;25;21;18;16;15;14;13;12;11;10;9;8;7;6;5;4;3;2;1;0}),0)</f>
        <v>0</v>
      </c>
      <c r="N84" s="68">
        <f>IF($D84="yes",VLOOKUP($E84,'SuperTour Women'!$E$6:$AB$217,11,FALSE),"")</f>
        <v>0</v>
      </c>
      <c r="O84" s="69">
        <f>IF(N84,LOOKUP(N84,{1;2;3;4;5;6;7;8;9;10;11;12;13;14;15;16;17;18;19;20;21},{30;25;21;18;16;15;14;13;12;11;10;9;8;7;6;5;4;3;2;1;0}),0)</f>
        <v>0</v>
      </c>
      <c r="P84" s="66"/>
      <c r="Q84" s="67">
        <f>IF(P84,LOOKUP(P84,{1;2;3;4;5;6;7;8;9;10;11;12;13;14;15;16;17;18;19;20;21},{30;25;21;18;16;15;14;13;12;11;10;9;8;7;6;5;4;3;2;1;0}),0)</f>
        <v>0</v>
      </c>
      <c r="R84" s="72">
        <f>IF($D84="yes",VLOOKUP($E84,'SuperTour Women'!$E$6:$AB$217,15,FALSE),"")</f>
        <v>0</v>
      </c>
      <c r="S84" s="69">
        <f>IF(R84,LOOKUP(R84,{1;2;3;4;5;6;7;8;9;10;11;12;13;14;15;16;17;18;19;20;21},{30;25;21;18;16;15;14;13;12;11;10;9;8;7;6;5;4;3;2;1;0}),0)</f>
        <v>0</v>
      </c>
      <c r="T84" s="72">
        <f>IF($D84="yes",VLOOKUP($E84,'SuperTour Women'!$E$6:$AB$217,17,FALSE),"")</f>
        <v>0</v>
      </c>
      <c r="U84" s="71">
        <f>IF(T84,LOOKUP(T84,{1;2;3;4;5;6;7;8;9;10;11;12;13;14;15;16;17;18;19;20;21},{45;35;26;18;16;15;14;13;12;11;10;9;8;7;6;5;4;3;2;1;0}),0)</f>
        <v>0</v>
      </c>
      <c r="V84" s="70"/>
      <c r="W84" s="74">
        <f>IF(V84,LOOKUP(V84,{1;2;3;4;5;6;7;8;9;10;11;12;13;14;15;16;17;18;19;20;21},{45;35;26;18;16;15;14;13;12;11;10;9;8;7;6;5;4;3;2;1;0}),0)</f>
        <v>0</v>
      </c>
      <c r="X84" s="72">
        <f>IF($D84="yes",VLOOKUP($E84,'SuperTour Women'!$E$6:$AB$217,21,FALSE),"")</f>
        <v>0</v>
      </c>
      <c r="Y84" s="71">
        <f>IF(X84,LOOKUP(X84,{1;2;3;4;5;6;7;8;9;10;11;12;13;14;15;16;17;18;19;20;21},{45;35;26;18;16;15;14;13;12;11;10;9;8;7;6;5;4;3;2;1;0}),0)</f>
        <v>0</v>
      </c>
      <c r="Z84" s="70"/>
      <c r="AA84" s="74">
        <f>IF(Z84,LOOKUP(Z84,{1;2;3;4;5;6;7;8;9;10;11;12;13;14;15;16;17;18;19;20;21},{45;35;26;18;16;15;14;13;12;11;10;9;8;7;6;5;4;3;2;1;0}),0)</f>
        <v>0</v>
      </c>
      <c r="AB84" s="18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</row>
    <row r="85" spans="1:40" ht="16" customHeight="1" x14ac:dyDescent="0.2">
      <c r="A85" s="205">
        <v>3535124</v>
      </c>
      <c r="B85" s="75" t="s">
        <v>635</v>
      </c>
      <c r="C85" s="169" t="s">
        <v>636</v>
      </c>
      <c r="D85" s="60" t="s">
        <v>664</v>
      </c>
      <c r="E85" s="61" t="str">
        <f t="shared" si="4"/>
        <v>IdaSARGENT</v>
      </c>
      <c r="F85" s="62">
        <v>2017</v>
      </c>
      <c r="G85" s="66"/>
      <c r="H85" s="76" t="str">
        <f t="shared" si="5"/>
        <v/>
      </c>
      <c r="I85" s="199"/>
      <c r="J85" s="198"/>
      <c r="K85" s="80"/>
      <c r="L85" s="70"/>
      <c r="M85" s="67">
        <f>IF(L85,LOOKUP(L85,{1;2;3;4;5;6;7;8;9;10;11;12;13;14;15;16;17;18;19;20;21},{30;25;21;18;16;15;14;13;12;11;10;9;8;7;6;5;4;3;2;1;0}),0)</f>
        <v>0</v>
      </c>
      <c r="N85" s="68">
        <f>IF($D85="yes",VLOOKUP($E85,'SuperTour Women'!$E$6:$AB$217,11,FALSE),"")</f>
        <v>0</v>
      </c>
      <c r="O85" s="69">
        <f>IF(N85,LOOKUP(N85,{1;2;3;4;5;6;7;8;9;10;11;12;13;14;15;16;17;18;19;20;21},{30;25;21;18;16;15;14;13;12;11;10;9;8;7;6;5;4;3;2;1;0}),0)</f>
        <v>0</v>
      </c>
      <c r="P85" s="66"/>
      <c r="Q85" s="67">
        <f>IF(P85,LOOKUP(P85,{1;2;3;4;5;6;7;8;9;10;11;12;13;14;15;16;17;18;19;20;21},{30;25;21;18;16;15;14;13;12;11;10;9;8;7;6;5;4;3;2;1;0}),0)</f>
        <v>0</v>
      </c>
      <c r="R85" s="72">
        <f>IF($D85="yes",VLOOKUP($E85,'SuperTour Women'!$E$6:$AB$217,15,FALSE),"")</f>
        <v>0</v>
      </c>
      <c r="S85" s="69">
        <f>IF(R85,LOOKUP(R85,{1;2;3;4;5;6;7;8;9;10;11;12;13;14;15;16;17;18;19;20;21},{30;25;21;18;16;15;14;13;12;11;10;9;8;7;6;5;4;3;2;1;0}),0)</f>
        <v>0</v>
      </c>
      <c r="T85" s="72">
        <f>IF($D85="yes",VLOOKUP($E85,'SuperTour Women'!$E$6:$AB$217,17,FALSE),"")</f>
        <v>0</v>
      </c>
      <c r="U85" s="71">
        <f>IF(T85,LOOKUP(T85,{1;2;3;4;5;6;7;8;9;10;11;12;13;14;15;16;17;18;19;20;21},{45;35;26;18;16;15;14;13;12;11;10;9;8;7;6;5;4;3;2;1;0}),0)</f>
        <v>0</v>
      </c>
      <c r="V85" s="70"/>
      <c r="W85" s="74">
        <f>IF(V85,LOOKUP(V85,{1;2;3;4;5;6;7;8;9;10;11;12;13;14;15;16;17;18;19;20;21},{45;35;26;18;16;15;14;13;12;11;10;9;8;7;6;5;4;3;2;1;0}),0)</f>
        <v>0</v>
      </c>
      <c r="X85" s="72">
        <f>IF($D85="yes",VLOOKUP($E85,'SuperTour Women'!$E$6:$AB$217,21,FALSE),"")</f>
        <v>0</v>
      </c>
      <c r="Y85" s="71">
        <f>IF(X85,LOOKUP(X85,{1;2;3;4;5;6;7;8;9;10;11;12;13;14;15;16;17;18;19;20;21},{45;35;26;18;16;15;14;13;12;11;10;9;8;7;6;5;4;3;2;1;0}),0)</f>
        <v>0</v>
      </c>
      <c r="Z85" s="70"/>
      <c r="AA85" s="74">
        <f>IF(Z85,LOOKUP(Z85,{1;2;3;4;5;6;7;8;9;10;11;12;13;14;15;16;17;18;19;20;21},{45;35;26;18;16;15;14;13;12;11;10;9;8;7;6;5;4;3;2;1;0}),0)</f>
        <v>0</v>
      </c>
      <c r="AB85" s="18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</row>
    <row r="86" spans="1:40" ht="16" customHeight="1" x14ac:dyDescent="0.2">
      <c r="A86" s="205">
        <v>3535608</v>
      </c>
      <c r="B86" s="75" t="s">
        <v>640</v>
      </c>
      <c r="C86" s="169" t="s">
        <v>641</v>
      </c>
      <c r="D86" s="76" t="s">
        <v>664</v>
      </c>
      <c r="E86" s="61" t="str">
        <f t="shared" si="4"/>
        <v>AmaliaSIEGEL</v>
      </c>
      <c r="F86" s="62">
        <v>2017</v>
      </c>
      <c r="G86" s="66"/>
      <c r="H86" s="76" t="str">
        <f t="shared" si="5"/>
        <v/>
      </c>
      <c r="I86" s="199"/>
      <c r="J86" s="198"/>
      <c r="K86" s="80"/>
      <c r="L86" s="70"/>
      <c r="M86" s="67">
        <f>IF(L86,LOOKUP(L86,{1;2;3;4;5;6;7;8;9;10;11;12;13;14;15;16;17;18;19;20;21},{30;25;21;18;16;15;14;13;12;11;10;9;8;7;6;5;4;3;2;1;0}),0)</f>
        <v>0</v>
      </c>
      <c r="N86" s="68">
        <f>IF($D86="yes",VLOOKUP($E86,'SuperTour Women'!$E$6:$AB$217,11,FALSE),"")</f>
        <v>0</v>
      </c>
      <c r="O86" s="69">
        <f>IF(N86,LOOKUP(N86,{1;2;3;4;5;6;7;8;9;10;11;12;13;14;15;16;17;18;19;20;21},{30;25;21;18;16;15;14;13;12;11;10;9;8;7;6;5;4;3;2;1;0}),0)</f>
        <v>0</v>
      </c>
      <c r="P86" s="66"/>
      <c r="Q86" s="67">
        <f>IF(P86,LOOKUP(P86,{1;2;3;4;5;6;7;8;9;10;11;12;13;14;15;16;17;18;19;20;21},{30;25;21;18;16;15;14;13;12;11;10;9;8;7;6;5;4;3;2;1;0}),0)</f>
        <v>0</v>
      </c>
      <c r="R86" s="72">
        <f>IF($D86="yes",VLOOKUP($E86,'SuperTour Women'!$E$6:$AB$217,15,FALSE),"")</f>
        <v>0</v>
      </c>
      <c r="S86" s="69">
        <f>IF(R86,LOOKUP(R86,{1;2;3;4;5;6;7;8;9;10;11;12;13;14;15;16;17;18;19;20;21},{30;25;21;18;16;15;14;13;12;11;10;9;8;7;6;5;4;3;2;1;0}),0)</f>
        <v>0</v>
      </c>
      <c r="T86" s="72">
        <f>IF($D86="yes",VLOOKUP($E86,'SuperTour Women'!$E$6:$AB$217,17,FALSE),"")</f>
        <v>0</v>
      </c>
      <c r="U86" s="71">
        <f>IF(T86,LOOKUP(T86,{1;2;3;4;5;6;7;8;9;10;11;12;13;14;15;16;17;18;19;20;21},{45;35;26;18;16;15;14;13;12;11;10;9;8;7;6;5;4;3;2;1;0}),0)</f>
        <v>0</v>
      </c>
      <c r="V86" s="70"/>
      <c r="W86" s="74">
        <f>IF(V86,LOOKUP(V86,{1;2;3;4;5;6;7;8;9;10;11;12;13;14;15;16;17;18;19;20;21},{45;35;26;18;16;15;14;13;12;11;10;9;8;7;6;5;4;3;2;1;0}),0)</f>
        <v>0</v>
      </c>
      <c r="X86" s="72">
        <f>IF($D86="yes",VLOOKUP($E86,'SuperTour Women'!$E$6:$AB$217,21,FALSE),"")</f>
        <v>0</v>
      </c>
      <c r="Y86" s="71">
        <f>IF(X86,LOOKUP(X86,{1;2;3;4;5;6;7;8;9;10;11;12;13;14;15;16;17;18;19;20;21},{45;35;26;18;16;15;14;13;12;11;10;9;8;7;6;5;4;3;2;1;0}),0)</f>
        <v>0</v>
      </c>
      <c r="Z86" s="70"/>
      <c r="AA86" s="74">
        <f>IF(Z86,LOOKUP(Z86,{1;2;3;4;5;6;7;8;9;10;11;12;13;14;15;16;17;18;19;20;21},{45;35;26;18;16;15;14;13;12;11;10;9;8;7;6;5;4;3;2;1;0}),0)</f>
        <v>0</v>
      </c>
      <c r="AB86" s="18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</row>
    <row r="87" spans="1:40" ht="16" customHeight="1" x14ac:dyDescent="0.2">
      <c r="A87" s="205">
        <v>3535675</v>
      </c>
      <c r="B87" s="75" t="s">
        <v>458</v>
      </c>
      <c r="C87" s="169" t="s">
        <v>381</v>
      </c>
      <c r="D87" s="76" t="s">
        <v>664</v>
      </c>
      <c r="E87" s="61" t="str">
        <f t="shared" si="4"/>
        <v>MaritSONNESYN</v>
      </c>
      <c r="F87" s="62">
        <v>2017</v>
      </c>
      <c r="G87" s="66"/>
      <c r="H87" s="76" t="str">
        <f t="shared" si="5"/>
        <v/>
      </c>
      <c r="I87" s="199"/>
      <c r="J87" s="198"/>
      <c r="K87" s="80"/>
      <c r="L87" s="70"/>
      <c r="M87" s="67">
        <f>IF(L87,LOOKUP(L87,{1;2;3;4;5;6;7;8;9;10;11;12;13;14;15;16;17;18;19;20;21},{30;25;21;18;16;15;14;13;12;11;10;9;8;7;6;5;4;3;2;1;0}),0)</f>
        <v>0</v>
      </c>
      <c r="N87" s="68">
        <f>IF($D87="yes",VLOOKUP($E87,'SuperTour Women'!$E$6:$AB$217,11,FALSE),"")</f>
        <v>0</v>
      </c>
      <c r="O87" s="69">
        <f>IF(N87,LOOKUP(N87,{1;2;3;4;5;6;7;8;9;10;11;12;13;14;15;16;17;18;19;20;21},{30;25;21;18;16;15;14;13;12;11;10;9;8;7;6;5;4;3;2;1;0}),0)</f>
        <v>0</v>
      </c>
      <c r="P87" s="66"/>
      <c r="Q87" s="67">
        <f>IF(P87,LOOKUP(P87,{1;2;3;4;5;6;7;8;9;10;11;12;13;14;15;16;17;18;19;20;21},{30;25;21;18;16;15;14;13;12;11;10;9;8;7;6;5;4;3;2;1;0}),0)</f>
        <v>0</v>
      </c>
      <c r="R87" s="72">
        <f>IF($D87="yes",VLOOKUP($E87,'SuperTour Women'!$E$6:$AB$217,15,FALSE),"")</f>
        <v>0</v>
      </c>
      <c r="S87" s="69">
        <f>IF(R87,LOOKUP(R87,{1;2;3;4;5;6;7;8;9;10;11;12;13;14;15;16;17;18;19;20;21},{30;25;21;18;16;15;14;13;12;11;10;9;8;7;6;5;4;3;2;1;0}),0)</f>
        <v>0</v>
      </c>
      <c r="T87" s="72">
        <f>IF($D87="yes",VLOOKUP($E87,'SuperTour Women'!$E$6:$AB$217,17,FALSE),"")</f>
        <v>0</v>
      </c>
      <c r="U87" s="71">
        <f>IF(T87,LOOKUP(T87,{1;2;3;4;5;6;7;8;9;10;11;12;13;14;15;16;17;18;19;20;21},{45;35;26;18;16;15;14;13;12;11;10;9;8;7;6;5;4;3;2;1;0}),0)</f>
        <v>0</v>
      </c>
      <c r="V87" s="70"/>
      <c r="W87" s="74">
        <f>IF(V87,LOOKUP(V87,{1;2;3;4;5;6;7;8;9;10;11;12;13;14;15;16;17;18;19;20;21},{45;35;26;18;16;15;14;13;12;11;10;9;8;7;6;5;4;3;2;1;0}),0)</f>
        <v>0</v>
      </c>
      <c r="X87" s="72">
        <f>IF($D87="yes",VLOOKUP($E87,'SuperTour Women'!$E$6:$AB$217,21,FALSE),"")</f>
        <v>0</v>
      </c>
      <c r="Y87" s="71">
        <f>IF(X87,LOOKUP(X87,{1;2;3;4;5;6;7;8;9;10;11;12;13;14;15;16;17;18;19;20;21},{45;35;26;18;16;15;14;13;12;11;10;9;8;7;6;5;4;3;2;1;0}),0)</f>
        <v>0</v>
      </c>
      <c r="Z87" s="70"/>
      <c r="AA87" s="74">
        <f>IF(Z87,LOOKUP(Z87,{1;2;3;4;5;6;7;8;9;10;11;12;13;14;15;16;17;18;19;20;21},{45;35;26;18;16;15;14;13;12;11;10;9;8;7;6;5;4;3;2;1;0}),0)</f>
        <v>0</v>
      </c>
      <c r="AB87" s="18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</row>
    <row r="88" spans="1:40" ht="16" customHeight="1" x14ac:dyDescent="0.2">
      <c r="A88" s="205">
        <v>3535261</v>
      </c>
      <c r="B88" s="75" t="s">
        <v>645</v>
      </c>
      <c r="C88" s="169" t="s">
        <v>646</v>
      </c>
      <c r="D88" s="60" t="s">
        <v>664</v>
      </c>
      <c r="E88" s="61" t="str">
        <f t="shared" si="4"/>
        <v>LizSTEPHEN</v>
      </c>
      <c r="F88" s="62">
        <v>2017</v>
      </c>
      <c r="G88" s="66"/>
      <c r="H88" s="76" t="str">
        <f t="shared" si="5"/>
        <v/>
      </c>
      <c r="I88" s="199"/>
      <c r="J88" s="198"/>
      <c r="K88" s="80"/>
      <c r="L88" s="70"/>
      <c r="M88" s="67">
        <f>IF(L88,LOOKUP(L88,{1;2;3;4;5;6;7;8;9;10;11;12;13;14;15;16;17;18;19;20;21},{30;25;21;18;16;15;14;13;12;11;10;9;8;7;6;5;4;3;2;1;0}),0)</f>
        <v>0</v>
      </c>
      <c r="N88" s="68">
        <f>IF($D88="yes",VLOOKUP($E88,'SuperTour Women'!$E$6:$AB$217,11,FALSE),"")</f>
        <v>0</v>
      </c>
      <c r="O88" s="69">
        <f>IF(N88,LOOKUP(N88,{1;2;3;4;5;6;7;8;9;10;11;12;13;14;15;16;17;18;19;20;21},{30;25;21;18;16;15;14;13;12;11;10;9;8;7;6;5;4;3;2;1;0}),0)</f>
        <v>0</v>
      </c>
      <c r="P88" s="66"/>
      <c r="Q88" s="67">
        <f>IF(P88,LOOKUP(P88,{1;2;3;4;5;6;7;8;9;10;11;12;13;14;15;16;17;18;19;20;21},{30;25;21;18;16;15;14;13;12;11;10;9;8;7;6;5;4;3;2;1;0}),0)</f>
        <v>0</v>
      </c>
      <c r="R88" s="72">
        <f>IF($D88="yes",VLOOKUP($E88,'SuperTour Women'!$E$6:$AB$217,15,FALSE),"")</f>
        <v>0</v>
      </c>
      <c r="S88" s="69">
        <f>IF(R88,LOOKUP(R88,{1;2;3;4;5;6;7;8;9;10;11;12;13;14;15;16;17;18;19;20;21},{30;25;21;18;16;15;14;13;12;11;10;9;8;7;6;5;4;3;2;1;0}),0)</f>
        <v>0</v>
      </c>
      <c r="T88" s="72">
        <f>IF($D88="yes",VLOOKUP($E88,'SuperTour Women'!$E$6:$AB$217,17,FALSE),"")</f>
        <v>0</v>
      </c>
      <c r="U88" s="71">
        <f>IF(T88,LOOKUP(T88,{1;2;3;4;5;6;7;8;9;10;11;12;13;14;15;16;17;18;19;20;21},{45;35;26;18;16;15;14;13;12;11;10;9;8;7;6;5;4;3;2;1;0}),0)</f>
        <v>0</v>
      </c>
      <c r="V88" s="70"/>
      <c r="W88" s="74">
        <f>IF(V88,LOOKUP(V88,{1;2;3;4;5;6;7;8;9;10;11;12;13;14;15;16;17;18;19;20;21},{45;35;26;18;16;15;14;13;12;11;10;9;8;7;6;5;4;3;2;1;0}),0)</f>
        <v>0</v>
      </c>
      <c r="X88" s="72">
        <f>IF($D88="yes",VLOOKUP($E88,'SuperTour Women'!$E$6:$AB$217,21,FALSE),"")</f>
        <v>0</v>
      </c>
      <c r="Y88" s="71">
        <f>IF(X88,LOOKUP(X88,{1;2;3;4;5;6;7;8;9;10;11;12;13;14;15;16;17;18;19;20;21},{45;35;26;18;16;15;14;13;12;11;10;9;8;7;6;5;4;3;2;1;0}),0)</f>
        <v>0</v>
      </c>
      <c r="Z88" s="70"/>
      <c r="AA88" s="74">
        <f>IF(Z88,LOOKUP(Z88,{1;2;3;4;5;6;7;8;9;10;11;12;13;14;15;16;17;18;19;20;21},{45;35;26;18;16;15;14;13;12;11;10;9;8;7;6;5;4;3;2;1;0}),0)</f>
        <v>0</v>
      </c>
      <c r="AB88" s="18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</row>
    <row r="89" spans="1:40" ht="16" customHeight="1" x14ac:dyDescent="0.2">
      <c r="A89" s="205">
        <v>3535567</v>
      </c>
      <c r="B89" s="75" t="s">
        <v>650</v>
      </c>
      <c r="C89" s="169" t="s">
        <v>651</v>
      </c>
      <c r="D89" s="76" t="s">
        <v>664</v>
      </c>
      <c r="E89" s="61" t="str">
        <f t="shared" si="4"/>
        <v>SloanSTOREY</v>
      </c>
      <c r="F89" s="62">
        <v>2017</v>
      </c>
      <c r="G89" s="66"/>
      <c r="H89" s="76" t="str">
        <f t="shared" si="5"/>
        <v/>
      </c>
      <c r="I89" s="199"/>
      <c r="J89" s="198"/>
      <c r="K89" s="80"/>
      <c r="L89" s="70"/>
      <c r="M89" s="67">
        <f>IF(L89,LOOKUP(L89,{1;2;3;4;5;6;7;8;9;10;11;12;13;14;15;16;17;18;19;20;21},{30;25;21;18;16;15;14;13;12;11;10;9;8;7;6;5;4;3;2;1;0}),0)</f>
        <v>0</v>
      </c>
      <c r="N89" s="68">
        <f>IF($D89="yes",VLOOKUP($E89,'SuperTour Women'!$E$6:$AB$217,11,FALSE),"")</f>
        <v>0</v>
      </c>
      <c r="O89" s="69">
        <f>IF(N89,LOOKUP(N89,{1;2;3;4;5;6;7;8;9;10;11;12;13;14;15;16;17;18;19;20;21},{30;25;21;18;16;15;14;13;12;11;10;9;8;7;6;5;4;3;2;1;0}),0)</f>
        <v>0</v>
      </c>
      <c r="P89" s="66"/>
      <c r="Q89" s="67">
        <f>IF(P89,LOOKUP(P89,{1;2;3;4;5;6;7;8;9;10;11;12;13;14;15;16;17;18;19;20;21},{30;25;21;18;16;15;14;13;12;11;10;9;8;7;6;5;4;3;2;1;0}),0)</f>
        <v>0</v>
      </c>
      <c r="R89" s="72">
        <f>IF($D89="yes",VLOOKUP($E89,'SuperTour Women'!$E$6:$AB$217,15,FALSE),"")</f>
        <v>0</v>
      </c>
      <c r="S89" s="69">
        <f>IF(R89,LOOKUP(R89,{1;2;3;4;5;6;7;8;9;10;11;12;13;14;15;16;17;18;19;20;21},{30;25;21;18;16;15;14;13;12;11;10;9;8;7;6;5;4;3;2;1;0}),0)</f>
        <v>0</v>
      </c>
      <c r="T89" s="72">
        <f>IF($D89="yes",VLOOKUP($E89,'SuperTour Women'!$E$6:$AB$217,17,FALSE),"")</f>
        <v>0</v>
      </c>
      <c r="U89" s="71">
        <f>IF(T89,LOOKUP(T89,{1;2;3;4;5;6;7;8;9;10;11;12;13;14;15;16;17;18;19;20;21},{45;35;26;18;16;15;14;13;12;11;10;9;8;7;6;5;4;3;2;1;0}),0)</f>
        <v>0</v>
      </c>
      <c r="V89" s="70"/>
      <c r="W89" s="74">
        <f>IF(V89,LOOKUP(V89,{1;2;3;4;5;6;7;8;9;10;11;12;13;14;15;16;17;18;19;20;21},{45;35;26;18;16;15;14;13;12;11;10;9;8;7;6;5;4;3;2;1;0}),0)</f>
        <v>0</v>
      </c>
      <c r="X89" s="72">
        <f>IF($D89="yes",VLOOKUP($E89,'SuperTour Women'!$E$6:$AB$217,21,FALSE),"")</f>
        <v>0</v>
      </c>
      <c r="Y89" s="71">
        <f>IF(X89,LOOKUP(X89,{1;2;3;4;5;6;7;8;9;10;11;12;13;14;15;16;17;18;19;20;21},{45;35;26;18;16;15;14;13;12;11;10;9;8;7;6;5;4;3;2;1;0}),0)</f>
        <v>0</v>
      </c>
      <c r="Z89" s="70"/>
      <c r="AA89" s="74">
        <f>IF(Z89,LOOKUP(Z89,{1;2;3;4;5;6;7;8;9;10;11;12;13;14;15;16;17;18;19;20;21},{45;35;26;18;16;15;14;13;12;11;10;9;8;7;6;5;4;3;2;1;0}),0)</f>
        <v>0</v>
      </c>
      <c r="AB89" s="18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</row>
    <row r="90" spans="1:40" ht="16" customHeight="1" x14ac:dyDescent="0.2">
      <c r="A90" s="205">
        <v>3535780</v>
      </c>
      <c r="B90" s="200" t="s">
        <v>689</v>
      </c>
      <c r="C90" s="169" t="s">
        <v>690</v>
      </c>
      <c r="D90" s="60" t="s">
        <v>664</v>
      </c>
      <c r="E90" s="61" t="str">
        <f t="shared" si="4"/>
        <v>Hanna COLE</v>
      </c>
      <c r="F90" s="62">
        <v>2017</v>
      </c>
      <c r="G90" s="66"/>
      <c r="H90" s="76" t="str">
        <f t="shared" si="5"/>
        <v/>
      </c>
      <c r="I90" s="199"/>
      <c r="J90" s="198"/>
      <c r="K90" s="80"/>
      <c r="L90" s="70"/>
      <c r="M90" s="67">
        <f>IF(L90,LOOKUP(L90,{1;2;3;4;5;6;7;8;9;10;11;12;13;14;15;16;17;18;19;20;21},{30;25;21;18;16;15;14;13;12;11;10;9;8;7;6;5;4;3;2;1;0}),0)</f>
        <v>0</v>
      </c>
      <c r="N90" s="66"/>
      <c r="O90" s="69">
        <f>IF(N90,LOOKUP(N90,{1;2;3;4;5;6;7;8;9;10;11;12;13;14;15;16;17;18;19;20;21},{30;25;21;18;16;15;14;13;12;11;10;9;8;7;6;5;4;3;2;1;0}),0)</f>
        <v>0</v>
      </c>
      <c r="P90" s="68">
        <v>20</v>
      </c>
      <c r="Q90" s="67">
        <f>IF(P90,LOOKUP(P90,{1;2;3;4;5;6;7;8;9;10;11;12;13;14;15;16;17;18;19;20;21},{30;25;21;18;16;15;14;13;12;11;10;9;8;7;6;5;4;3;2;1;0}),0)</f>
        <v>1</v>
      </c>
      <c r="R90" s="70"/>
      <c r="S90" s="69">
        <f>IF(R90,LOOKUP(R90,{1;2;3;4;5;6;7;8;9;10;11;12;13;14;15;16;17;18;19;20;21},{30;25;21;18;16;15;14;13;12;11;10;9;8;7;6;5;4;3;2;1;0}),0)</f>
        <v>0</v>
      </c>
      <c r="T90" s="70"/>
      <c r="U90" s="71">
        <f>IF(T90,LOOKUP(T90,{1;2;3;4;5;6;7;8;9;10;11;12;13;14;15;16;17;18;19;20;21},{45;35;26;18;16;15;14;13;12;11;10;9;8;7;6;5;4;3;2;1;0}),0)</f>
        <v>0</v>
      </c>
      <c r="V90" s="70"/>
      <c r="W90" s="74">
        <f>IF(V90,LOOKUP(V90,{1;2;3;4;5;6;7;8;9;10;11;12;13;14;15;16;17;18;19;20;21},{45;35;26;18;16;15;14;13;12;11;10;9;8;7;6;5;4;3;2;1;0}),0)</f>
        <v>0</v>
      </c>
      <c r="X90" s="70"/>
      <c r="Y90" s="71">
        <f>IF(X90,LOOKUP(X90,{1;2;3;4;5;6;7;8;9;10;11;12;13;14;15;16;17;18;19;20;21},{45;35;26;18;16;15;14;13;12;11;10;9;8;7;6;5;4;3;2;1;0}),0)</f>
        <v>0</v>
      </c>
      <c r="Z90" s="70"/>
      <c r="AA90" s="74">
        <f>IF(Z90,LOOKUP(Z90,{1;2;3;4;5;6;7;8;9;10;11;12;13;14;15;16;17;18;19;20;21},{45;35;26;18;16;15;14;13;12;11;10;9;8;7;6;5;4;3;2;1;0}),0)</f>
        <v>0</v>
      </c>
      <c r="AB90" s="18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</row>
    <row r="91" spans="1:40" ht="16" customHeight="1" x14ac:dyDescent="0.2">
      <c r="A91" s="205">
        <v>3535656</v>
      </c>
      <c r="B91" s="200" t="s">
        <v>395</v>
      </c>
      <c r="C91" s="169" t="s">
        <v>396</v>
      </c>
      <c r="D91" s="60" t="s">
        <v>664</v>
      </c>
      <c r="E91" s="61" t="str">
        <f t="shared" si="4"/>
        <v>NicoleSCHNEIDER</v>
      </c>
      <c r="F91" s="62">
        <v>2017</v>
      </c>
      <c r="G91" s="66"/>
      <c r="H91" s="76" t="str">
        <f t="shared" si="5"/>
        <v/>
      </c>
      <c r="I91" s="199"/>
      <c r="J91" s="198"/>
      <c r="K91" s="80"/>
      <c r="L91" s="70"/>
      <c r="M91" s="67">
        <f>IF(L91,LOOKUP(L91,{1;2;3;4;5;6;7;8;9;10;11;12;13;14;15;16;17;18;19;20;21},{30;25;21;18;16;15;14;13;12;11;10;9;8;7;6;5;4;3;2;1;0}),0)</f>
        <v>0</v>
      </c>
      <c r="N91" s="66"/>
      <c r="O91" s="69">
        <f>IF(N91,LOOKUP(N91,{1;2;3;4;5;6;7;8;9;10;11;12;13;14;15;16;17;18;19;20;21},{30;25;21;18;16;15;14;13;12;11;10;9;8;7;6;5;4;3;2;1;0}),0)</f>
        <v>0</v>
      </c>
      <c r="P91" s="66"/>
      <c r="Q91" s="67">
        <f>IF(P91,LOOKUP(P91,{1;2;3;4;5;6;7;8;9;10;11;12;13;14;15;16;17;18;19;20;21},{30;25;21;18;16;15;14;13;12;11;10;9;8;7;6;5;4;3;2;1;0}),0)</f>
        <v>0</v>
      </c>
      <c r="R91" s="70"/>
      <c r="S91" s="69">
        <f>IF(R91,LOOKUP(R91,{1;2;3;4;5;6;7;8;9;10;11;12;13;14;15;16;17;18;19;20;21},{30;25;21;18;16;15;14;13;12;11;10;9;8;7;6;5;4;3;2;1;0}),0)</f>
        <v>0</v>
      </c>
      <c r="T91" s="70"/>
      <c r="U91" s="71">
        <f>IF(T91,LOOKUP(T91,{1;2;3;4;5;6;7;8;9;10;11;12;13;14;15;16;17;18;19;20;21},{45;35;26;18;16;15;14;13;12;11;10;9;8;7;6;5;4;3;2;1;0}),0)</f>
        <v>0</v>
      </c>
      <c r="V91" s="72">
        <v>16</v>
      </c>
      <c r="W91" s="74">
        <f>IF(V91,LOOKUP(V91,{1;2;3;4;5;6;7;8;9;10;11;12;13;14;15;16;17;18;19;20;21},{45;35;26;18;16;15;14;13;12;11;10;9;8;7;6;5;4;3;2;1;0}),0)</f>
        <v>5</v>
      </c>
      <c r="X91" s="70"/>
      <c r="Y91" s="71">
        <f>IF(X91,LOOKUP(X91,{1;2;3;4;5;6;7;8;9;10;11;12;13;14;15;16;17;18;19;20;21},{45;35;26;18;16;15;14;13;12;11;10;9;8;7;6;5;4;3;2;1;0}),0)</f>
        <v>0</v>
      </c>
      <c r="Z91" s="72">
        <v>18</v>
      </c>
      <c r="AA91" s="74">
        <f>IF(Z91,LOOKUP(Z91,{1;2;3;4;5;6;7;8;9;10;11;12;13;14;15;16;17;18;19;20;21},{45;35;26;18;16;15;14;13;12;11;10;9;8;7;6;5;4;3;2;1;0}),0)</f>
        <v>3</v>
      </c>
      <c r="AB91" s="18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</row>
    <row r="92" spans="1:40" ht="16" customHeight="1" x14ac:dyDescent="0.2">
      <c r="A92" s="205">
        <v>3535712</v>
      </c>
      <c r="B92" s="200" t="s">
        <v>493</v>
      </c>
      <c r="C92" s="169" t="s">
        <v>494</v>
      </c>
      <c r="D92" s="60" t="s">
        <v>664</v>
      </c>
      <c r="E92" s="61" t="str">
        <f t="shared" si="4"/>
        <v>MargaretGELLERT</v>
      </c>
      <c r="F92" s="62">
        <v>2017</v>
      </c>
      <c r="G92" s="66"/>
      <c r="H92" s="76" t="str">
        <f t="shared" si="5"/>
        <v/>
      </c>
      <c r="I92" s="199"/>
      <c r="J92" s="198"/>
      <c r="K92" s="80"/>
      <c r="L92" s="70"/>
      <c r="M92" s="67">
        <f>IF(L92,LOOKUP(L92,{1;2;3;4;5;6;7;8;9;10;11;12;13;14;15;16;17;18;19;20;21},{30;25;21;18;16;15;14;13;12;11;10;9;8;7;6;5;4;3;2;1;0}),0)</f>
        <v>0</v>
      </c>
      <c r="N92" s="66"/>
      <c r="O92" s="69">
        <f>IF(N92,LOOKUP(N92,{1;2;3;4;5;6;7;8;9;10;11;12;13;14;15;16;17;18;19;20;21},{30;25;21;18;16;15;14;13;12;11;10;9;8;7;6;5;4;3;2;1;0}),0)</f>
        <v>0</v>
      </c>
      <c r="P92" s="66"/>
      <c r="Q92" s="67">
        <f>IF(P92,LOOKUP(P92,{1;2;3;4;5;6;7;8;9;10;11;12;13;14;15;16;17;18;19;20;21},{30;25;21;18;16;15;14;13;12;11;10;9;8;7;6;5;4;3;2;1;0}),0)</f>
        <v>0</v>
      </c>
      <c r="R92" s="70"/>
      <c r="S92" s="69">
        <f>IF(R92,LOOKUP(R92,{1;2;3;4;5;6;7;8;9;10;11;12;13;14;15;16;17;18;19;20;21},{30;25;21;18;16;15;14;13;12;11;10;9;8;7;6;5;4;3;2;1;0}),0)</f>
        <v>0</v>
      </c>
      <c r="T92" s="70"/>
      <c r="U92" s="71">
        <f>IF(T92,LOOKUP(T92,{1;2;3;4;5;6;7;8;9;10;11;12;13;14;15;16;17;18;19;20;21},{45;35;26;18;16;15;14;13;12;11;10;9;8;7;6;5;4;3;2;1;0}),0)</f>
        <v>0</v>
      </c>
      <c r="V92" s="72">
        <v>20</v>
      </c>
      <c r="W92" s="74">
        <f>IF(V92,LOOKUP(V92,{1;2;3;4;5;6;7;8;9;10;11;12;13;14;15;16;17;18;19;20;21},{45;35;26;18;16;15;14;13;12;11;10;9;8;7;6;5;4;3;2;1;0}),0)</f>
        <v>1</v>
      </c>
      <c r="X92" s="70"/>
      <c r="Y92" s="71">
        <f>IF(X92,LOOKUP(X92,{1;2;3;4;5;6;7;8;9;10;11;12;13;14;15;16;17;18;19;20;21},{45;35;26;18;16;15;14;13;12;11;10;9;8;7;6;5;4;3;2;1;0}),0)</f>
        <v>0</v>
      </c>
      <c r="Z92" s="72">
        <v>16</v>
      </c>
      <c r="AA92" s="74">
        <f>IF(Z92,LOOKUP(Z92,{1;2;3;4;5;6;7;8;9;10;11;12;13;14;15;16;17;18;19;20;21},{45;35;26;18;16;15;14;13;12;11;10;9;8;7;6;5;4;3;2;1;0}),0)</f>
        <v>5</v>
      </c>
      <c r="AB92" s="18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</row>
    <row r="93" spans="1:40" ht="17" customHeight="1" x14ac:dyDescent="0.2">
      <c r="A93" s="206"/>
      <c r="B93" s="207" t="s">
        <v>485</v>
      </c>
      <c r="C93" s="171" t="s">
        <v>691</v>
      </c>
      <c r="D93" s="208" t="s">
        <v>664</v>
      </c>
      <c r="E93" s="172" t="str">
        <f t="shared" si="4"/>
        <v>SadieFOX</v>
      </c>
      <c r="F93" s="173">
        <v>2017</v>
      </c>
      <c r="G93" s="99"/>
      <c r="H93" s="97" t="str">
        <f t="shared" si="5"/>
        <v/>
      </c>
      <c r="I93" s="209"/>
      <c r="J93" s="210"/>
      <c r="K93" s="81"/>
      <c r="L93" s="102"/>
      <c r="M93" s="100">
        <f>IF(L93,LOOKUP(L93,{1;2;3;4;5;6;7;8;9;10;11;12;13;14;15;16;17;18;19;20;21},{30;25;21;18;16;15;14;13;12;11;10;9;8;7;6;5;4;3;2;1;0}),0)</f>
        <v>0</v>
      </c>
      <c r="N93" s="99"/>
      <c r="O93" s="101">
        <f>IF(N93,LOOKUP(N93,{1;2;3;4;5;6;7;8;9;10;11;12;13;14;15;16;17;18;19;20;21},{30;25;21;18;16;15;14;13;12;11;10;9;8;7;6;5;4;3;2;1;0}),0)</f>
        <v>0</v>
      </c>
      <c r="P93" s="99"/>
      <c r="Q93" s="100">
        <f>IF(P93,LOOKUP(P93,{1;2;3;4;5;6;7;8;9;10;11;12;13;14;15;16;17;18;19;20;21},{30;25;21;18;16;15;14;13;12;11;10;9;8;7;6;5;4;3;2;1;0}),0)</f>
        <v>0</v>
      </c>
      <c r="R93" s="102"/>
      <c r="S93" s="101">
        <f>IF(R93,LOOKUP(R93,{1;2;3;4;5;6;7;8;9;10;11;12;13;14;15;16;17;18;19;20;21},{30;25;21;18;16;15;14;13;12;11;10;9;8;7;6;5;4;3;2;1;0}),0)</f>
        <v>0</v>
      </c>
      <c r="T93" s="102"/>
      <c r="U93" s="103">
        <f>IF(T93,LOOKUP(T93,{1;2;3;4;5;6;7;8;9;10;11;12;13;14;15;16;17;18;19;20;21},{45;35;26;18;16;15;14;13;12;11;10;9;8;7;6;5;4;3;2;1;0}),0)</f>
        <v>0</v>
      </c>
      <c r="V93" s="102"/>
      <c r="W93" s="104">
        <f>IF(V93,LOOKUP(V93,{1;2;3;4;5;6;7;8;9;10;11;12;13;14;15;16;17;18;19;20;21},{45;35;26;18;16;15;14;13;12;11;10;9;8;7;6;5;4;3;2;1;0}),0)</f>
        <v>0</v>
      </c>
      <c r="X93" s="102"/>
      <c r="Y93" s="103">
        <f>IF(X93,LOOKUP(X93,{1;2;3;4;5;6;7;8;9;10;11;12;13;14;15;16;17;18;19;20;21},{45;35;26;18;16;15;14;13;12;11;10;9;8;7;6;5;4;3;2;1;0}),0)</f>
        <v>0</v>
      </c>
      <c r="Z93" s="176">
        <v>12</v>
      </c>
      <c r="AA93" s="104">
        <f>IF(Z93,LOOKUP(Z93,{1;2;3;4;5;6;7;8;9;10;11;12;13;14;15;16;17;18;19;20;21},{45;35;26;18;16;15;14;13;12;11;10;9;8;7;6;5;4;3;2;1;0}),0)</f>
        <v>9</v>
      </c>
      <c r="AB93" s="18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</row>
    <row r="94" spans="1:40" ht="15.5" customHeight="1" x14ac:dyDescent="0.2">
      <c r="A94" s="106"/>
      <c r="B94" s="106"/>
      <c r="C94" s="106"/>
      <c r="D94" s="106"/>
      <c r="E94" s="106"/>
      <c r="F94" s="106"/>
      <c r="G94" s="106"/>
      <c r="H94" s="106"/>
      <c r="I94" s="106"/>
      <c r="J94" s="106"/>
      <c r="K94" s="3"/>
      <c r="L94" s="149">
        <f>COUNTIF(L7:L84,"&gt;0")</f>
        <v>20</v>
      </c>
      <c r="M94" s="106"/>
      <c r="N94" s="179">
        <f>COUNTIF(N7:N84,"&gt;0")</f>
        <v>20</v>
      </c>
      <c r="O94" s="106"/>
      <c r="P94" s="179">
        <f>COUNTIF(P7:P89,"&gt;0")</f>
        <v>19</v>
      </c>
      <c r="Q94" s="106"/>
      <c r="R94" s="149">
        <f>COUNTIF(R7:R89,"&gt;0")</f>
        <v>20</v>
      </c>
      <c r="S94" s="106"/>
      <c r="T94" s="149">
        <f>COUNTIF(T7:T89,"&gt;0")</f>
        <v>20</v>
      </c>
      <c r="U94" s="106"/>
      <c r="V94" s="149">
        <f>COUNTIF(V7:V91,"&gt;0")</f>
        <v>19</v>
      </c>
      <c r="W94" s="106"/>
      <c r="X94" s="149">
        <f>COUNTIF(X7:X92,"&gt;0")</f>
        <v>20</v>
      </c>
      <c r="Y94" s="106"/>
      <c r="Z94" s="149">
        <f>COUNTIF(Z7:Z93,"&gt;0")</f>
        <v>20</v>
      </c>
      <c r="AA94" s="106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</row>
    <row r="95" spans="1:40" ht="1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</row>
    <row r="96" spans="1:40" ht="16" customHeight="1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3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</row>
    <row r="97" spans="1:40" ht="16" customHeight="1" x14ac:dyDescent="0.2">
      <c r="A97" s="39">
        <v>3426303</v>
      </c>
      <c r="B97" s="180" t="s">
        <v>440</v>
      </c>
      <c r="C97" s="181" t="s">
        <v>441</v>
      </c>
      <c r="D97" s="41" t="s">
        <v>673</v>
      </c>
      <c r="E97" s="42" t="str">
        <f t="shared" ref="E97:E120" si="6">B97&amp;C97</f>
        <v>KarianneMOE</v>
      </c>
      <c r="F97" s="43">
        <v>2017</v>
      </c>
      <c r="G97" s="162"/>
      <c r="H97" s="163" t="str">
        <f t="shared" ref="H97:H120" si="7">IF(ISBLANK(G97),"",IF(G97&gt;1995.9,"U23","SR"))</f>
        <v/>
      </c>
      <c r="I97" s="197"/>
      <c r="J97" s="211"/>
      <c r="K97" s="17"/>
      <c r="L97" s="54"/>
      <c r="M97" s="49">
        <f>IF(L97,LOOKUP(L97,{1;2;3;4;5;6;7;8;9;10;11;12;13;14;15;16;17;18;19;20;21},{30;25;21;18;16;15;14;13;12;11;10;9;8;7;6;5;4;3;2;1;0}),0)</f>
        <v>0</v>
      </c>
      <c r="N97" s="44" t="str">
        <f>IF($D97="yes",VLOOKUP($E97,'SuperTour Women'!$E$6:$AB$217,11,FALSE),"")</f>
        <v/>
      </c>
      <c r="O97" s="212" t="e">
        <f>IF(N97,LOOKUP(N97,{1;2;3;4;5;6;7;8;9;10;11;12;13;14;15;16;17;18;19;20;21},{30;25;21;18;16;15;14;13;12;11;10;9;8;7;6;5;4;3;2;1;0}),0)</f>
        <v>#VALUE!</v>
      </c>
      <c r="P97" s="162"/>
      <c r="Q97" s="49">
        <f>IF(P97,LOOKUP(P97,{1;2;3;4;5;6;7;8;9;10;11;12;13;14;15;16;17;18;19;20;21},{30;25;21;18;16;15;14;13;12;11;10;9;8;7;6;5;4;3;2;1;0}),0)</f>
        <v>0</v>
      </c>
      <c r="R97" s="183" t="str">
        <f>IF($D97="yes",VLOOKUP($E97,'SuperTour Women'!$E$6:$AB$217,15,FALSE),"")</f>
        <v/>
      </c>
      <c r="S97" s="182" t="e">
        <f>IF(R97,LOOKUP(R97,{1;2;3;4;5;6;7;8;9;10;11;12;13;14;15;16;17;18;19;20;21},{30;25;21;18;16;15;14;13;12;11;10;9;8;7;6;5;4;3;2;1;0}),0)</f>
        <v>#VALUE!</v>
      </c>
      <c r="T97" s="183" t="str">
        <f>IF($D97="yes",VLOOKUP($E97,'SuperTour Women'!$E$6:$AB$217,17,FALSE),"")</f>
        <v/>
      </c>
      <c r="U97" s="184" t="e">
        <f>IF(T97,LOOKUP(T97,{1;2;3;4;5;6;7;8;9;10;11;12;13;14;15;16;17;18;19;20;21},{45;35;26;18;16;15;14;13;12;11;10;9;8;7;6;5;4;3;2;1;0}),0)</f>
        <v>#VALUE!</v>
      </c>
      <c r="V97" s="54"/>
      <c r="W97" s="55">
        <f>IF(V97,LOOKUP(V97,{1;2;3;4;5;6;7;8;9;10;11;12;13;14;15;16;17;18;19;20;21},{45;35;26;18;16;15;14;13;12;11;10;9;8;7;6;5;4;3;2;1;0}),0)</f>
        <v>0</v>
      </c>
      <c r="X97" s="183" t="str">
        <f>IF($D97="yes",VLOOKUP($E97,'SuperTour Women'!$E$6:$AB$217,21,FALSE),"")</f>
        <v/>
      </c>
      <c r="Y97" s="184" t="e">
        <f>IF(X97,LOOKUP(X97,{1;2;3;4;5;6;7;8;9;10;11;12;13;14;15;16;17;18;19;20;21},{45;35;26;18;16;15;14;13;12;11;10;9;8;7;6;5;4;3;2;1;0}),0)</f>
        <v>#VALUE!</v>
      </c>
      <c r="Z97" s="54"/>
      <c r="AA97" s="55">
        <f>IF(Z97,LOOKUP(Z97,{1;2;3;4;5;6;7;8;9;10;11;12;13;14;15;16;17;18;19;20;21},{45;35;26;18;16;15;14;13;12;11;10;9;8;7;6;5;4;3;2;1;0}),0)</f>
        <v>0</v>
      </c>
      <c r="AB97" s="18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</row>
    <row r="98" spans="1:40" ht="16" customHeight="1" x14ac:dyDescent="0.2">
      <c r="A98" s="58">
        <v>3426270</v>
      </c>
      <c r="B98" s="75" t="s">
        <v>403</v>
      </c>
      <c r="C98" s="169" t="s">
        <v>404</v>
      </c>
      <c r="D98" s="60" t="s">
        <v>673</v>
      </c>
      <c r="E98" s="61" t="str">
        <f t="shared" si="6"/>
        <v>GuroJORDHEIM</v>
      </c>
      <c r="F98" s="62">
        <v>2017</v>
      </c>
      <c r="G98" s="66"/>
      <c r="H98" s="76" t="str">
        <f t="shared" si="7"/>
        <v/>
      </c>
      <c r="I98" s="199"/>
      <c r="J98" s="198"/>
      <c r="K98" s="17"/>
      <c r="L98" s="70"/>
      <c r="M98" s="67">
        <f>IF(L98,LOOKUP(L98,{1;2;3;4;5;6;7;8;9;10;11;12;13;14;15;16;17;18;19;20;21},{30;25;21;18;16;15;14;13;12;11;10;9;8;7;6;5;4;3;2;1;0}),0)</f>
        <v>0</v>
      </c>
      <c r="N98" s="63" t="str">
        <f>IF($D98="yes",VLOOKUP($E98,'SuperTour Women'!$E$6:$AB$217,11,FALSE),"")</f>
        <v/>
      </c>
      <c r="O98" s="213" t="e">
        <f>IF(N98,LOOKUP(N98,{1;2;3;4;5;6;7;8;9;10;11;12;13;14;15;16;17;18;19;20;21},{30;25;21;18;16;15;14;13;12;11;10;9;8;7;6;5;4;3;2;1;0}),0)</f>
        <v>#VALUE!</v>
      </c>
      <c r="P98" s="66"/>
      <c r="Q98" s="67">
        <f>IF(P98,LOOKUP(P98,{1;2;3;4;5;6;7;8;9;10;11;12;13;14;15;16;17;18;19;20;21},{30;25;21;18;16;15;14;13;12;11;10;9;8;7;6;5;4;3;2;1;0}),0)</f>
        <v>0</v>
      </c>
      <c r="R98" s="185" t="str">
        <f>IF($D98="yes",VLOOKUP($E98,'SuperTour Women'!$E$6:$AB$217,15,FALSE),"")</f>
        <v/>
      </c>
      <c r="S98" s="94" t="e">
        <f>IF(R98,LOOKUP(R98,{1;2;3;4;5;6;7;8;9;10;11;12;13;14;15;16;17;18;19;20;21},{30;25;21;18;16;15;14;13;12;11;10;9;8;7;6;5;4;3;2;1;0}),0)</f>
        <v>#VALUE!</v>
      </c>
      <c r="T98" s="185" t="str">
        <f>IF($D98="yes",VLOOKUP($E98,'SuperTour Women'!$E$6:$AB$217,17,FALSE),"")</f>
        <v/>
      </c>
      <c r="U98" s="186" t="e">
        <f>IF(T98,LOOKUP(T98,{1;2;3;4;5;6;7;8;9;10;11;12;13;14;15;16;17;18;19;20;21},{45;35;26;18;16;15;14;13;12;11;10;9;8;7;6;5;4;3;2;1;0}),0)</f>
        <v>#VALUE!</v>
      </c>
      <c r="V98" s="70"/>
      <c r="W98" s="74">
        <f>IF(V98,LOOKUP(V98,{1;2;3;4;5;6;7;8;9;10;11;12;13;14;15;16;17;18;19;20;21},{45;35;26;18;16;15;14;13;12;11;10;9;8;7;6;5;4;3;2;1;0}),0)</f>
        <v>0</v>
      </c>
      <c r="X98" s="185" t="str">
        <f>IF($D98="yes",VLOOKUP($E98,'SuperTour Women'!$E$6:$AB$217,21,FALSE),"")</f>
        <v/>
      </c>
      <c r="Y98" s="186" t="e">
        <f>IF(X98,LOOKUP(X98,{1;2;3;4;5;6;7;8;9;10;11;12;13;14;15;16;17;18;19;20;21},{45;35;26;18;16;15;14;13;12;11;10;9;8;7;6;5;4;3;2;1;0}),0)</f>
        <v>#VALUE!</v>
      </c>
      <c r="Z98" s="70"/>
      <c r="AA98" s="74">
        <f>IF(Z98,LOOKUP(Z98,{1;2;3;4;5;6;7;8;9;10;11;12;13;14;15;16;17;18;19;20;21},{45;35;26;18;16;15;14;13;12;11;10;9;8;7;6;5;4;3;2;1;0}),0)</f>
        <v>0</v>
      </c>
      <c r="AB98" s="18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</row>
    <row r="99" spans="1:40" ht="16" customHeight="1" x14ac:dyDescent="0.2">
      <c r="A99" s="58">
        <v>3426063</v>
      </c>
      <c r="B99" s="75" t="s">
        <v>378</v>
      </c>
      <c r="C99" s="169" t="s">
        <v>379</v>
      </c>
      <c r="D99" s="76" t="s">
        <v>673</v>
      </c>
      <c r="E99" s="61" t="str">
        <f t="shared" si="6"/>
        <v>ChristinaROLANDSEN</v>
      </c>
      <c r="F99" s="62">
        <v>2017</v>
      </c>
      <c r="G99" s="66"/>
      <c r="H99" s="76" t="str">
        <f t="shared" si="7"/>
        <v/>
      </c>
      <c r="I99" s="199"/>
      <c r="J99" s="198"/>
      <c r="K99" s="17"/>
      <c r="L99" s="70"/>
      <c r="M99" s="67">
        <f>IF(L99,LOOKUP(L99,{1;2;3;4;5;6;7;8;9;10;11;12;13;14;15;16;17;18;19;20;21},{30;25;21;18;16;15;14;13;12;11;10;9;8;7;6;5;4;3;2;1;0}),0)</f>
        <v>0</v>
      </c>
      <c r="N99" s="63" t="str">
        <f>IF($D99="yes",VLOOKUP($E99,'SuperTour Women'!$E$6:$AB$217,11,FALSE),"")</f>
        <v/>
      </c>
      <c r="O99" s="213" t="e">
        <f>IF(N99,LOOKUP(N99,{1;2;3;4;5;6;7;8;9;10;11;12;13;14;15;16;17;18;19;20;21},{30;25;21;18;16;15;14;13;12;11;10;9;8;7;6;5;4;3;2;1;0}),0)</f>
        <v>#VALUE!</v>
      </c>
      <c r="P99" s="66"/>
      <c r="Q99" s="67">
        <f>IF(P99,LOOKUP(P99,{1;2;3;4;5;6;7;8;9;10;11;12;13;14;15;16;17;18;19;20;21},{30;25;21;18;16;15;14;13;12;11;10;9;8;7;6;5;4;3;2;1;0}),0)</f>
        <v>0</v>
      </c>
      <c r="R99" s="185" t="str">
        <f>IF($D99="yes",VLOOKUP($E99,'SuperTour Women'!$E$6:$AB$217,15,FALSE),"")</f>
        <v/>
      </c>
      <c r="S99" s="94" t="e">
        <f>IF(R99,LOOKUP(R99,{1;2;3;4;5;6;7;8;9;10;11;12;13;14;15;16;17;18;19;20;21},{30;25;21;18;16;15;14;13;12;11;10;9;8;7;6;5;4;3;2;1;0}),0)</f>
        <v>#VALUE!</v>
      </c>
      <c r="T99" s="185" t="str">
        <f>IF($D99="yes",VLOOKUP($E99,'SuperTour Women'!$E$6:$AB$217,17,FALSE),"")</f>
        <v/>
      </c>
      <c r="U99" s="186" t="e">
        <f>IF(T99,LOOKUP(T99,{1;2;3;4;5;6;7;8;9;10;11;12;13;14;15;16;17;18;19;20;21},{45;35;26;18;16;15;14;13;12;11;10;9;8;7;6;5;4;3;2;1;0}),0)</f>
        <v>#VALUE!</v>
      </c>
      <c r="V99" s="70"/>
      <c r="W99" s="74">
        <f>IF(V99,LOOKUP(V99,{1;2;3;4;5;6;7;8;9;10;11;12;13;14;15;16;17;18;19;20;21},{45;35;26;18;16;15;14;13;12;11;10;9;8;7;6;5;4;3;2;1;0}),0)</f>
        <v>0</v>
      </c>
      <c r="X99" s="185" t="str">
        <f>IF($D99="yes",VLOOKUP($E99,'SuperTour Women'!$E$6:$AB$217,21,FALSE),"")</f>
        <v/>
      </c>
      <c r="Y99" s="186" t="e">
        <f>IF(X99,LOOKUP(X99,{1;2;3;4;5;6;7;8;9;10;11;12;13;14;15;16;17;18;19;20;21},{45;35;26;18;16;15;14;13;12;11;10;9;8;7;6;5;4;3;2;1;0}),0)</f>
        <v>#VALUE!</v>
      </c>
      <c r="Z99" s="70"/>
      <c r="AA99" s="74">
        <f>IF(Z99,LOOKUP(Z99,{1;2;3;4;5;6;7;8;9;10;11;12;13;14;15;16;17;18;19;20;21},{45;35;26;18;16;15;14;13;12;11;10;9;8;7;6;5;4;3;2;1;0}),0)</f>
        <v>0</v>
      </c>
      <c r="AB99" s="18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</row>
    <row r="100" spans="1:40" ht="16" customHeight="1" x14ac:dyDescent="0.2">
      <c r="A100" s="58">
        <v>3505880</v>
      </c>
      <c r="B100" s="75" t="s">
        <v>359</v>
      </c>
      <c r="C100" s="169" t="s">
        <v>360</v>
      </c>
      <c r="D100" s="60" t="s">
        <v>673</v>
      </c>
      <c r="E100" s="61" t="str">
        <f t="shared" si="6"/>
        <v>HeddaBAANGMAN</v>
      </c>
      <c r="F100" s="62">
        <v>2017</v>
      </c>
      <c r="G100" s="66"/>
      <c r="H100" s="76" t="str">
        <f t="shared" si="7"/>
        <v/>
      </c>
      <c r="I100" s="199"/>
      <c r="J100" s="198"/>
      <c r="K100" s="17"/>
      <c r="L100" s="70"/>
      <c r="M100" s="67">
        <f>IF(L100,LOOKUP(L100,{1;2;3;4;5;6;7;8;9;10;11;12;13;14;15;16;17;18;19;20;21},{30;25;21;18;16;15;14;13;12;11;10;9;8;7;6;5;4;3;2;1;0}),0)</f>
        <v>0</v>
      </c>
      <c r="N100" s="63" t="str">
        <f>IF($D100="yes",VLOOKUP($E100,'SuperTour Women'!$E$6:$AB$217,11,FALSE),"")</f>
        <v/>
      </c>
      <c r="O100" s="213" t="e">
        <f>IF(N100,LOOKUP(N100,{1;2;3;4;5;6;7;8;9;10;11;12;13;14;15;16;17;18;19;20;21},{30;25;21;18;16;15;14;13;12;11;10;9;8;7;6;5;4;3;2;1;0}),0)</f>
        <v>#VALUE!</v>
      </c>
      <c r="P100" s="66"/>
      <c r="Q100" s="67">
        <f>IF(P100,LOOKUP(P100,{1;2;3;4;5;6;7;8;9;10;11;12;13;14;15;16;17;18;19;20;21},{30;25;21;18;16;15;14;13;12;11;10;9;8;7;6;5;4;3;2;1;0}),0)</f>
        <v>0</v>
      </c>
      <c r="R100" s="185" t="str">
        <f>IF($D100="yes",VLOOKUP($E100,'SuperTour Women'!$E$6:$AB$217,15,FALSE),"")</f>
        <v/>
      </c>
      <c r="S100" s="94" t="e">
        <f>IF(R100,LOOKUP(R100,{1;2;3;4;5;6;7;8;9;10;11;12;13;14;15;16;17;18;19;20;21},{30;25;21;18;16;15;14;13;12;11;10;9;8;7;6;5;4;3;2;1;0}),0)</f>
        <v>#VALUE!</v>
      </c>
      <c r="T100" s="185" t="str">
        <f>IF($D100="yes",VLOOKUP($E100,'SuperTour Women'!$E$6:$AB$217,17,FALSE),"")</f>
        <v/>
      </c>
      <c r="U100" s="186" t="e">
        <f>IF(T100,LOOKUP(T100,{1;2;3;4;5;6;7;8;9;10;11;12;13;14;15;16;17;18;19;20;21},{45;35;26;18;16;15;14;13;12;11;10;9;8;7;6;5;4;3;2;1;0}),0)</f>
        <v>#VALUE!</v>
      </c>
      <c r="V100" s="70"/>
      <c r="W100" s="74">
        <f>IF(V100,LOOKUP(V100,{1;2;3;4;5;6;7;8;9;10;11;12;13;14;15;16;17;18;19;20;21},{45;35;26;18;16;15;14;13;12;11;10;9;8;7;6;5;4;3;2;1;0}),0)</f>
        <v>0</v>
      </c>
      <c r="X100" s="185" t="str">
        <f>IF($D100="yes",VLOOKUP($E100,'SuperTour Women'!$E$6:$AB$217,21,FALSE),"")</f>
        <v/>
      </c>
      <c r="Y100" s="186" t="e">
        <f>IF(X100,LOOKUP(X100,{1;2;3;4;5;6;7;8;9;10;11;12;13;14;15;16;17;18;19;20;21},{45;35;26;18;16;15;14;13;12;11;10;9;8;7;6;5;4;3;2;1;0}),0)</f>
        <v>#VALUE!</v>
      </c>
      <c r="Z100" s="70"/>
      <c r="AA100" s="74">
        <f>IF(Z100,LOOKUP(Z100,{1;2;3;4;5;6;7;8;9;10;11;12;13;14;15;16;17;18;19;20;21},{45;35;26;18;16;15;14;13;12;11;10;9;8;7;6;5;4;3;2;1;0}),0)</f>
        <v>0</v>
      </c>
      <c r="AB100" s="18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</row>
    <row r="101" spans="1:40" ht="16" customHeight="1" x14ac:dyDescent="0.2">
      <c r="A101" s="58">
        <v>3426179</v>
      </c>
      <c r="B101" s="75" t="s">
        <v>393</v>
      </c>
      <c r="C101" s="169" t="s">
        <v>394</v>
      </c>
      <c r="D101" s="60" t="s">
        <v>673</v>
      </c>
      <c r="E101" s="61" t="str">
        <f t="shared" si="6"/>
        <v>Anne SiriLERVIK</v>
      </c>
      <c r="F101" s="62">
        <v>2017</v>
      </c>
      <c r="G101" s="66"/>
      <c r="H101" s="76" t="str">
        <f t="shared" si="7"/>
        <v/>
      </c>
      <c r="I101" s="199"/>
      <c r="J101" s="198"/>
      <c r="K101" s="17"/>
      <c r="L101" s="70"/>
      <c r="M101" s="67">
        <f>IF(L101,LOOKUP(L101,{1;2;3;4;5;6;7;8;9;10;11;12;13;14;15;16;17;18;19;20;21},{30;25;21;18;16;15;14;13;12;11;10;9;8;7;6;5;4;3;2;1;0}),0)</f>
        <v>0</v>
      </c>
      <c r="N101" s="63" t="str">
        <f>IF($D101="yes",VLOOKUP($E101,'SuperTour Women'!$E$6:$AB$217,11,FALSE),"")</f>
        <v/>
      </c>
      <c r="O101" s="213" t="e">
        <f>IF(N101,LOOKUP(N101,{1;2;3;4;5;6;7;8;9;10;11;12;13;14;15;16;17;18;19;20;21},{30;25;21;18;16;15;14;13;12;11;10;9;8;7;6;5;4;3;2;1;0}),0)</f>
        <v>#VALUE!</v>
      </c>
      <c r="P101" s="66"/>
      <c r="Q101" s="67">
        <f>IF(P101,LOOKUP(P101,{1;2;3;4;5;6;7;8;9;10;11;12;13;14;15;16;17;18;19;20;21},{30;25;21;18;16;15;14;13;12;11;10;9;8;7;6;5;4;3;2;1;0}),0)</f>
        <v>0</v>
      </c>
      <c r="R101" s="185" t="str">
        <f>IF($D101="yes",VLOOKUP($E101,'SuperTour Women'!$E$6:$AB$217,15,FALSE),"")</f>
        <v/>
      </c>
      <c r="S101" s="94" t="e">
        <f>IF(R101,LOOKUP(R101,{1;2;3;4;5;6;7;8;9;10;11;12;13;14;15;16;17;18;19;20;21},{30;25;21;18;16;15;14;13;12;11;10;9;8;7;6;5;4;3;2;1;0}),0)</f>
        <v>#VALUE!</v>
      </c>
      <c r="T101" s="185" t="str">
        <f>IF($D101="yes",VLOOKUP($E101,'SuperTour Women'!$E$6:$AB$217,17,FALSE),"")</f>
        <v/>
      </c>
      <c r="U101" s="186" t="e">
        <f>IF(T101,LOOKUP(T101,{1;2;3;4;5;6;7;8;9;10;11;12;13;14;15;16;17;18;19;20;21},{45;35;26;18;16;15;14;13;12;11;10;9;8;7;6;5;4;3;2;1;0}),0)</f>
        <v>#VALUE!</v>
      </c>
      <c r="V101" s="70"/>
      <c r="W101" s="74">
        <f>IF(V101,LOOKUP(V101,{1;2;3;4;5;6;7;8;9;10;11;12;13;14;15;16;17;18;19;20;21},{45;35;26;18;16;15;14;13;12;11;10;9;8;7;6;5;4;3;2;1;0}),0)</f>
        <v>0</v>
      </c>
      <c r="X101" s="185" t="str">
        <f>IF($D101="yes",VLOOKUP($E101,'SuperTour Women'!$E$6:$AB$217,21,FALSE),"")</f>
        <v/>
      </c>
      <c r="Y101" s="186" t="e">
        <f>IF(X101,LOOKUP(X101,{1;2;3;4;5;6;7;8;9;10;11;12;13;14;15;16;17;18;19;20;21},{45;35;26;18;16;15;14;13;12;11;10;9;8;7;6;5;4;3;2;1;0}),0)</f>
        <v>#VALUE!</v>
      </c>
      <c r="Z101" s="70"/>
      <c r="AA101" s="74">
        <f>IF(Z101,LOOKUP(Z101,{1;2;3;4;5;6;7;8;9;10;11;12;13;14;15;16;17;18;19;20;21},{45;35;26;18;16;15;14;13;12;11;10;9;8;7;6;5;4;3;2;1;0}),0)</f>
        <v>0</v>
      </c>
      <c r="AB101" s="18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</row>
    <row r="102" spans="1:40" ht="16" customHeight="1" x14ac:dyDescent="0.2">
      <c r="A102" s="58">
        <v>3045076</v>
      </c>
      <c r="B102" s="75" t="s">
        <v>386</v>
      </c>
      <c r="C102" s="169" t="s">
        <v>387</v>
      </c>
      <c r="D102" s="60" t="s">
        <v>673</v>
      </c>
      <c r="E102" s="61" t="str">
        <f t="shared" si="6"/>
        <v>JessicaYEATON</v>
      </c>
      <c r="F102" s="62">
        <v>2017</v>
      </c>
      <c r="G102" s="66"/>
      <c r="H102" s="76" t="str">
        <f t="shared" si="7"/>
        <v/>
      </c>
      <c r="I102" s="199"/>
      <c r="J102" s="198"/>
      <c r="K102" s="17"/>
      <c r="L102" s="70"/>
      <c r="M102" s="67">
        <f>IF(L102,LOOKUP(L102,{1;2;3;4;5;6;7;8;9;10;11;12;13;14;15;16;17;18;19;20;21},{30;25;21;18;16;15;14;13;12;11;10;9;8;7;6;5;4;3;2;1;0}),0)</f>
        <v>0</v>
      </c>
      <c r="N102" s="63" t="str">
        <f>IF($D102="yes",VLOOKUP($E102,'SuperTour Women'!$E$6:$AB$217,11,FALSE),"")</f>
        <v/>
      </c>
      <c r="O102" s="213" t="e">
        <f>IF(N102,LOOKUP(N102,{1;2;3;4;5;6;7;8;9;10;11;12;13;14;15;16;17;18;19;20;21},{30;25;21;18;16;15;14;13;12;11;10;9;8;7;6;5;4;3;2;1;0}),0)</f>
        <v>#VALUE!</v>
      </c>
      <c r="P102" s="66"/>
      <c r="Q102" s="67">
        <f>IF(P102,LOOKUP(P102,{1;2;3;4;5;6;7;8;9;10;11;12;13;14;15;16;17;18;19;20;21},{30;25;21;18;16;15;14;13;12;11;10;9;8;7;6;5;4;3;2;1;0}),0)</f>
        <v>0</v>
      </c>
      <c r="R102" s="185" t="str">
        <f>IF($D102="yes",VLOOKUP($E102,'SuperTour Women'!$E$6:$AB$217,15,FALSE),"")</f>
        <v/>
      </c>
      <c r="S102" s="94" t="e">
        <f>IF(R102,LOOKUP(R102,{1;2;3;4;5;6;7;8;9;10;11;12;13;14;15;16;17;18;19;20;21},{30;25;21;18;16;15;14;13;12;11;10;9;8;7;6;5;4;3;2;1;0}),0)</f>
        <v>#VALUE!</v>
      </c>
      <c r="T102" s="185" t="str">
        <f>IF($D102="yes",VLOOKUP($E102,'SuperTour Women'!$E$6:$AB$217,17,FALSE),"")</f>
        <v/>
      </c>
      <c r="U102" s="186" t="e">
        <f>IF(T102,LOOKUP(T102,{1;2;3;4;5;6;7;8;9;10;11;12;13;14;15;16;17;18;19;20;21},{45;35;26;18;16;15;14;13;12;11;10;9;8;7;6;5;4;3;2;1;0}),0)</f>
        <v>#VALUE!</v>
      </c>
      <c r="V102" s="70"/>
      <c r="W102" s="74">
        <f>IF(V102,LOOKUP(V102,{1;2;3;4;5;6;7;8;9;10;11;12;13;14;15;16;17;18;19;20;21},{45;35;26;18;16;15;14;13;12;11;10;9;8;7;6;5;4;3;2;1;0}),0)</f>
        <v>0</v>
      </c>
      <c r="X102" s="185" t="str">
        <f>IF($D102="yes",VLOOKUP($E102,'SuperTour Women'!$E$6:$AB$217,21,FALSE),"")</f>
        <v/>
      </c>
      <c r="Y102" s="186" t="e">
        <f>IF(X102,LOOKUP(X102,{1;2;3;4;5;6;7;8;9;10;11;12;13;14;15;16;17;18;19;20;21},{45;35;26;18;16;15;14;13;12;11;10;9;8;7;6;5;4;3;2;1;0}),0)</f>
        <v>#VALUE!</v>
      </c>
      <c r="Z102" s="70"/>
      <c r="AA102" s="74">
        <f>IF(Z102,LOOKUP(Z102,{1;2;3;4;5;6;7;8;9;10;11;12;13;14;15;16;17;18;19;20;21},{45;35;26;18;16;15;14;13;12;11;10;9;8;7;6;5;4;3;2;1;0}),0)</f>
        <v>0</v>
      </c>
      <c r="AB102" s="18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</row>
    <row r="103" spans="1:40" ht="16" customHeight="1" x14ac:dyDescent="0.2">
      <c r="A103" s="77">
        <v>3155073</v>
      </c>
      <c r="B103" s="75" t="s">
        <v>577</v>
      </c>
      <c r="C103" s="169" t="s">
        <v>579</v>
      </c>
      <c r="D103" s="60" t="s">
        <v>673</v>
      </c>
      <c r="E103" s="61" t="str">
        <f t="shared" si="6"/>
        <v>EliskaHAJKOVA</v>
      </c>
      <c r="F103" s="62">
        <v>2017</v>
      </c>
      <c r="G103" s="66"/>
      <c r="H103" s="76" t="str">
        <f t="shared" si="7"/>
        <v/>
      </c>
      <c r="I103" s="199"/>
      <c r="J103" s="198"/>
      <c r="K103" s="17"/>
      <c r="L103" s="70"/>
      <c r="M103" s="67">
        <f>IF(L103,LOOKUP(L103,{1;2;3;4;5;6;7;8;9;10;11;12;13;14;15;16;17;18;19;20;21},{30;25;21;18;16;15;14;13;12;11;10;9;8;7;6;5;4;3;2;1;0}),0)</f>
        <v>0</v>
      </c>
      <c r="N103" s="63" t="str">
        <f>IF($D103="yes",VLOOKUP($E103,'SuperTour Women'!$E$6:$AB$217,11,FALSE),"")</f>
        <v/>
      </c>
      <c r="O103" s="213" t="e">
        <f>IF(N103,LOOKUP(N103,{1;2;3;4;5;6;7;8;9;10;11;12;13;14;15;16;17;18;19;20;21},{30;25;21;18;16;15;14;13;12;11;10;9;8;7;6;5;4;3;2;1;0}),0)</f>
        <v>#VALUE!</v>
      </c>
      <c r="P103" s="66"/>
      <c r="Q103" s="67">
        <f>IF(P103,LOOKUP(P103,{1;2;3;4;5;6;7;8;9;10;11;12;13;14;15;16;17;18;19;20;21},{30;25;21;18;16;15;14;13;12;11;10;9;8;7;6;5;4;3;2;1;0}),0)</f>
        <v>0</v>
      </c>
      <c r="R103" s="185" t="str">
        <f>IF($D103="yes",VLOOKUP($E103,'SuperTour Women'!$E$6:$AB$217,15,FALSE),"")</f>
        <v/>
      </c>
      <c r="S103" s="94" t="e">
        <f>IF(R103,LOOKUP(R103,{1;2;3;4;5;6;7;8;9;10;11;12;13;14;15;16;17;18;19;20;21},{30;25;21;18;16;15;14;13;12;11;10;9;8;7;6;5;4;3;2;1;0}),0)</f>
        <v>#VALUE!</v>
      </c>
      <c r="T103" s="185" t="str">
        <f>IF($D103="yes",VLOOKUP($E103,'SuperTour Women'!$E$6:$AB$217,17,FALSE),"")</f>
        <v/>
      </c>
      <c r="U103" s="186" t="e">
        <f>IF(T103,LOOKUP(T103,{1;2;3;4;5;6;7;8;9;10;11;12;13;14;15;16;17;18;19;20;21},{45;35;26;18;16;15;14;13;12;11;10;9;8;7;6;5;4;3;2;1;0}),0)</f>
        <v>#VALUE!</v>
      </c>
      <c r="V103" s="70"/>
      <c r="W103" s="74">
        <f>IF(V103,LOOKUP(V103,{1;2;3;4;5;6;7;8;9;10;11;12;13;14;15;16;17;18;19;20;21},{45;35;26;18;16;15;14;13;12;11;10;9;8;7;6;5;4;3;2;1;0}),0)</f>
        <v>0</v>
      </c>
      <c r="X103" s="185" t="str">
        <f>IF($D103="yes",VLOOKUP($E103,'SuperTour Women'!$E$6:$AB$217,21,FALSE),"")</f>
        <v/>
      </c>
      <c r="Y103" s="186" t="e">
        <f>IF(X103,LOOKUP(X103,{1;2;3;4;5;6;7;8;9;10;11;12;13;14;15;16;17;18;19;20;21},{45;35;26;18;16;15;14;13;12;11;10;9;8;7;6;5;4;3;2;1;0}),0)</f>
        <v>#VALUE!</v>
      </c>
      <c r="Z103" s="70"/>
      <c r="AA103" s="74">
        <f>IF(Z103,LOOKUP(Z103,{1;2;3;4;5;6;7;8;9;10;11;12;13;14;15;16;17;18;19;20;21},{45;35;26;18;16;15;14;13;12;11;10;9;8;7;6;5;4;3;2;1;0}),0)</f>
        <v>0</v>
      </c>
      <c r="AB103" s="18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</row>
    <row r="104" spans="1:40" ht="16" customHeight="1" x14ac:dyDescent="0.2">
      <c r="A104" s="78">
        <v>1255374</v>
      </c>
      <c r="B104" s="75" t="s">
        <v>633</v>
      </c>
      <c r="C104" s="169" t="s">
        <v>634</v>
      </c>
      <c r="D104" s="60" t="s">
        <v>673</v>
      </c>
      <c r="E104" s="61" t="str">
        <f t="shared" si="6"/>
        <v>Riitta LiisaROPONEN</v>
      </c>
      <c r="F104" s="62">
        <v>2017</v>
      </c>
      <c r="G104" s="66"/>
      <c r="H104" s="76" t="str">
        <f t="shared" si="7"/>
        <v/>
      </c>
      <c r="I104" s="199"/>
      <c r="J104" s="198"/>
      <c r="K104" s="17"/>
      <c r="L104" s="70"/>
      <c r="M104" s="67">
        <f>IF(L104,LOOKUP(L104,{1;2;3;4;5;6;7;8;9;10;11;12;13;14;15;16;17;18;19;20;21},{30;25;21;18;16;15;14;13;12;11;10;9;8;7;6;5;4;3;2;1;0}),0)</f>
        <v>0</v>
      </c>
      <c r="N104" s="63" t="str">
        <f>IF($D104="yes",VLOOKUP($E104,'SuperTour Women'!$E$6:$AB$217,11,FALSE),"")</f>
        <v/>
      </c>
      <c r="O104" s="213" t="e">
        <f>IF(N104,LOOKUP(N104,{1;2;3;4;5;6;7;8;9;10;11;12;13;14;15;16;17;18;19;20;21},{30;25;21;18;16;15;14;13;12;11;10;9;8;7;6;5;4;3;2;1;0}),0)</f>
        <v>#VALUE!</v>
      </c>
      <c r="P104" s="66"/>
      <c r="Q104" s="67">
        <f>IF(P104,LOOKUP(P104,{1;2;3;4;5;6;7;8;9;10;11;12;13;14;15;16;17;18;19;20;21},{30;25;21;18;16;15;14;13;12;11;10;9;8;7;6;5;4;3;2;1;0}),0)</f>
        <v>0</v>
      </c>
      <c r="R104" s="185" t="str">
        <f>IF($D104="yes",VLOOKUP($E104,'SuperTour Women'!$E$6:$AB$217,15,FALSE),"")</f>
        <v/>
      </c>
      <c r="S104" s="94" t="e">
        <f>IF(R104,LOOKUP(R104,{1;2;3;4;5;6;7;8;9;10;11;12;13;14;15;16;17;18;19;20;21},{30;25;21;18;16;15;14;13;12;11;10;9;8;7;6;5;4;3;2;1;0}),0)</f>
        <v>#VALUE!</v>
      </c>
      <c r="T104" s="185" t="str">
        <f>IF($D104="yes",VLOOKUP($E104,'SuperTour Women'!$E$6:$AB$217,17,FALSE),"")</f>
        <v/>
      </c>
      <c r="U104" s="186" t="e">
        <f>IF(T104,LOOKUP(T104,{1;2;3;4;5;6;7;8;9;10;11;12;13;14;15;16;17;18;19;20;21},{45;35;26;18;16;15;14;13;12;11;10;9;8;7;6;5;4;3;2;1;0}),0)</f>
        <v>#VALUE!</v>
      </c>
      <c r="V104" s="70"/>
      <c r="W104" s="74">
        <f>IF(V104,LOOKUP(V104,{1;2;3;4;5;6;7;8;9;10;11;12;13;14;15;16;17;18;19;20;21},{45;35;26;18;16;15;14;13;12;11;10;9;8;7;6;5;4;3;2;1;0}),0)</f>
        <v>0</v>
      </c>
      <c r="X104" s="185" t="str">
        <f>IF($D104="yes",VLOOKUP($E104,'SuperTour Women'!$E$6:$AB$217,21,FALSE),"")</f>
        <v/>
      </c>
      <c r="Y104" s="186" t="e">
        <f>IF(X104,LOOKUP(X104,{1;2;3;4;5;6;7;8;9;10;11;12;13;14;15;16;17;18;19;20;21},{45;35;26;18;16;15;14;13;12;11;10;9;8;7;6;5;4;3;2;1;0}),0)</f>
        <v>#VALUE!</v>
      </c>
      <c r="Z104" s="70"/>
      <c r="AA104" s="74">
        <f>IF(Z104,LOOKUP(Z104,{1;2;3;4;5;6;7;8;9;10;11;12;13;14;15;16;17;18;19;20;21},{45;35;26;18;16;15;14;13;12;11;10;9;8;7;6;5;4;3;2;1;0}),0)</f>
        <v>0</v>
      </c>
      <c r="AB104" s="18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</row>
    <row r="105" spans="1:40" ht="16" customHeight="1" x14ac:dyDescent="0.2">
      <c r="A105" s="79">
        <v>3505631</v>
      </c>
      <c r="B105" s="75" t="s">
        <v>554</v>
      </c>
      <c r="C105" s="169" t="s">
        <v>555</v>
      </c>
      <c r="D105" s="60" t="s">
        <v>673</v>
      </c>
      <c r="E105" s="61" t="str">
        <f t="shared" si="6"/>
        <v>EmilieCEDERVAERN</v>
      </c>
      <c r="F105" s="62">
        <v>2017</v>
      </c>
      <c r="G105" s="66"/>
      <c r="H105" s="76" t="str">
        <f t="shared" si="7"/>
        <v/>
      </c>
      <c r="I105" s="199"/>
      <c r="J105" s="198"/>
      <c r="K105" s="17"/>
      <c r="L105" s="70"/>
      <c r="M105" s="67">
        <f>IF(L105,LOOKUP(L105,{1;2;3;4;5;6;7;8;9;10;11;12;13;14;15;16;17;18;19;20;21},{30;25;21;18;16;15;14;13;12;11;10;9;8;7;6;5;4;3;2;1;0}),0)</f>
        <v>0</v>
      </c>
      <c r="N105" s="63" t="str">
        <f>IF($D105="yes",VLOOKUP($E105,'SuperTour Women'!$E$6:$AB$217,11,FALSE),"")</f>
        <v/>
      </c>
      <c r="O105" s="213" t="e">
        <f>IF(N105,LOOKUP(N105,{1;2;3;4;5;6;7;8;9;10;11;12;13;14;15;16;17;18;19;20;21},{30;25;21;18;16;15;14;13;12;11;10;9;8;7;6;5;4;3;2;1;0}),0)</f>
        <v>#VALUE!</v>
      </c>
      <c r="P105" s="66"/>
      <c r="Q105" s="67">
        <f>IF(P105,LOOKUP(P105,{1;2;3;4;5;6;7;8;9;10;11;12;13;14;15;16;17;18;19;20;21},{30;25;21;18;16;15;14;13;12;11;10;9;8;7;6;5;4;3;2;1;0}),0)</f>
        <v>0</v>
      </c>
      <c r="R105" s="185" t="str">
        <f>IF($D105="yes",VLOOKUP($E105,'SuperTour Women'!$E$6:$AB$217,15,FALSE),"")</f>
        <v/>
      </c>
      <c r="S105" s="94" t="e">
        <f>IF(R105,LOOKUP(R105,{1;2;3;4;5;6;7;8;9;10;11;12;13;14;15;16;17;18;19;20;21},{30;25;21;18;16;15;14;13;12;11;10;9;8;7;6;5;4;3;2;1;0}),0)</f>
        <v>#VALUE!</v>
      </c>
      <c r="T105" s="185" t="str">
        <f>IF($D105="yes",VLOOKUP($E105,'SuperTour Women'!$E$6:$AB$217,17,FALSE),"")</f>
        <v/>
      </c>
      <c r="U105" s="186" t="e">
        <f>IF(T105,LOOKUP(T105,{1;2;3;4;5;6;7;8;9;10;11;12;13;14;15;16;17;18;19;20;21},{45;35;26;18;16;15;14;13;12;11;10;9;8;7;6;5;4;3;2;1;0}),0)</f>
        <v>#VALUE!</v>
      </c>
      <c r="V105" s="70"/>
      <c r="W105" s="74">
        <f>IF(V105,LOOKUP(V105,{1;2;3;4;5;6;7;8;9;10;11;12;13;14;15;16;17;18;19;20;21},{45;35;26;18;16;15;14;13;12;11;10;9;8;7;6;5;4;3;2;1;0}),0)</f>
        <v>0</v>
      </c>
      <c r="X105" s="185" t="str">
        <f>IF($D105="yes",VLOOKUP($E105,'SuperTour Women'!$E$6:$AB$217,21,FALSE),"")</f>
        <v/>
      </c>
      <c r="Y105" s="186" t="e">
        <f>IF(X105,LOOKUP(X105,{1;2;3;4;5;6;7;8;9;10;11;12;13;14;15;16;17;18;19;20;21},{45;35;26;18;16;15;14;13;12;11;10;9;8;7;6;5;4;3;2;1;0}),0)</f>
        <v>#VALUE!</v>
      </c>
      <c r="Z105" s="70"/>
      <c r="AA105" s="74">
        <f>IF(Z105,LOOKUP(Z105,{1;2;3;4;5;6;7;8;9;10;11;12;13;14;15;16;17;18;19;20;21},{45;35;26;18;16;15;14;13;12;11;10;9;8;7;6;5;4;3;2;1;0}),0)</f>
        <v>0</v>
      </c>
      <c r="AB105" s="18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</row>
    <row r="106" spans="1:40" ht="16" customHeight="1" x14ac:dyDescent="0.2">
      <c r="A106" s="58">
        <v>3055065</v>
      </c>
      <c r="B106" s="75" t="s">
        <v>599</v>
      </c>
      <c r="C106" s="169" t="s">
        <v>600</v>
      </c>
      <c r="D106" s="76" t="s">
        <v>673</v>
      </c>
      <c r="E106" s="61" t="str">
        <f t="shared" si="6"/>
        <v>VeronicaMAYERHOFER</v>
      </c>
      <c r="F106" s="62">
        <v>2017</v>
      </c>
      <c r="G106" s="66"/>
      <c r="H106" s="76" t="str">
        <f t="shared" si="7"/>
        <v/>
      </c>
      <c r="I106" s="199"/>
      <c r="J106" s="198"/>
      <c r="K106" s="17"/>
      <c r="L106" s="70"/>
      <c r="M106" s="67">
        <f>IF(L106,LOOKUP(L106,{1;2;3;4;5;6;7;8;9;10;11;12;13;14;15;16;17;18;19;20;21},{30;25;21;18;16;15;14;13;12;11;10;9;8;7;6;5;4;3;2;1;0}),0)</f>
        <v>0</v>
      </c>
      <c r="N106" s="63" t="str">
        <f>IF($D106="yes",VLOOKUP($E106,'SuperTour Women'!$E$6:$AB$217,11,FALSE),"")</f>
        <v/>
      </c>
      <c r="O106" s="213" t="e">
        <f>IF(N106,LOOKUP(N106,{1;2;3;4;5;6;7;8;9;10;11;12;13;14;15;16;17;18;19;20;21},{30;25;21;18;16;15;14;13;12;11;10;9;8;7;6;5;4;3;2;1;0}),0)</f>
        <v>#VALUE!</v>
      </c>
      <c r="P106" s="66"/>
      <c r="Q106" s="67">
        <f>IF(P106,LOOKUP(P106,{1;2;3;4;5;6;7;8;9;10;11;12;13;14;15;16;17;18;19;20;21},{30;25;21;18;16;15;14;13;12;11;10;9;8;7;6;5;4;3;2;1;0}),0)</f>
        <v>0</v>
      </c>
      <c r="R106" s="185" t="str">
        <f>IF($D106="yes",VLOOKUP($E106,'SuperTour Women'!$E$6:$AB$217,15,FALSE),"")</f>
        <v/>
      </c>
      <c r="S106" s="94" t="e">
        <f>IF(R106,LOOKUP(R106,{1;2;3;4;5;6;7;8;9;10;11;12;13;14;15;16;17;18;19;20;21},{30;25;21;18;16;15;14;13;12;11;10;9;8;7;6;5;4;3;2;1;0}),0)</f>
        <v>#VALUE!</v>
      </c>
      <c r="T106" s="185" t="str">
        <f>IF($D106="yes",VLOOKUP($E106,'SuperTour Women'!$E$6:$AB$217,17,FALSE),"")</f>
        <v/>
      </c>
      <c r="U106" s="186" t="e">
        <f>IF(T106,LOOKUP(T106,{1;2;3;4;5;6;7;8;9;10;11;12;13;14;15;16;17;18;19;20;21},{45;35;26;18;16;15;14;13;12;11;10;9;8;7;6;5;4;3;2;1;0}),0)</f>
        <v>#VALUE!</v>
      </c>
      <c r="V106" s="70"/>
      <c r="W106" s="74">
        <f>IF(V106,LOOKUP(V106,{1;2;3;4;5;6;7;8;9;10;11;12;13;14;15;16;17;18;19;20;21},{45;35;26;18;16;15;14;13;12;11;10;9;8;7;6;5;4;3;2;1;0}),0)</f>
        <v>0</v>
      </c>
      <c r="X106" s="185" t="str">
        <f>IF($D106="yes",VLOOKUP($E106,'SuperTour Women'!$E$6:$AB$217,21,FALSE),"")</f>
        <v/>
      </c>
      <c r="Y106" s="186" t="e">
        <f>IF(X106,LOOKUP(X106,{1;2;3;4;5;6;7;8;9;10;11;12;13;14;15;16;17;18;19;20;21},{45;35;26;18;16;15;14;13;12;11;10;9;8;7;6;5;4;3;2;1;0}),0)</f>
        <v>#VALUE!</v>
      </c>
      <c r="Z106" s="70"/>
      <c r="AA106" s="74">
        <f>IF(Z106,LOOKUP(Z106,{1;2;3;4;5;6;7;8;9;10;11;12;13;14;15;16;17;18;19;20;21},{45;35;26;18;16;15;14;13;12;11;10;9;8;7;6;5;4;3;2;1;0}),0)</f>
        <v>0</v>
      </c>
      <c r="AB106" s="18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</row>
    <row r="107" spans="1:40" ht="16" customHeight="1" x14ac:dyDescent="0.2">
      <c r="A107" s="58">
        <v>3485167</v>
      </c>
      <c r="B107" s="75" t="s">
        <v>606</v>
      </c>
      <c r="C107" s="169" t="s">
        <v>610</v>
      </c>
      <c r="D107" s="60" t="s">
        <v>673</v>
      </c>
      <c r="E107" s="61" t="str">
        <f t="shared" si="6"/>
        <v>NataliaNARYSHKINA</v>
      </c>
      <c r="F107" s="62">
        <v>2017</v>
      </c>
      <c r="G107" s="66"/>
      <c r="H107" s="76" t="str">
        <f t="shared" si="7"/>
        <v/>
      </c>
      <c r="I107" s="199"/>
      <c r="J107" s="198"/>
      <c r="K107" s="17"/>
      <c r="L107" s="70"/>
      <c r="M107" s="67">
        <f>IF(L107,LOOKUP(L107,{1;2;3;4;5;6;7;8;9;10;11;12;13;14;15;16;17;18;19;20;21},{30;25;21;18;16;15;14;13;12;11;10;9;8;7;6;5;4;3;2;1;0}),0)</f>
        <v>0</v>
      </c>
      <c r="N107" s="63" t="str">
        <f>IF($D107="yes",VLOOKUP($E107,'SuperTour Women'!$E$6:$AB$217,11,FALSE),"")</f>
        <v/>
      </c>
      <c r="O107" s="213" t="e">
        <f>IF(N107,LOOKUP(N107,{1;2;3;4;5;6;7;8;9;10;11;12;13;14;15;16;17;18;19;20;21},{30;25;21;18;16;15;14;13;12;11;10;9;8;7;6;5;4;3;2;1;0}),0)</f>
        <v>#VALUE!</v>
      </c>
      <c r="P107" s="66"/>
      <c r="Q107" s="67">
        <f>IF(P107,LOOKUP(P107,{1;2;3;4;5;6;7;8;9;10;11;12;13;14;15;16;17;18;19;20;21},{30;25;21;18;16;15;14;13;12;11;10;9;8;7;6;5;4;3;2;1;0}),0)</f>
        <v>0</v>
      </c>
      <c r="R107" s="185" t="str">
        <f>IF($D107="yes",VLOOKUP($E107,'SuperTour Women'!$E$6:$AB$217,15,FALSE),"")</f>
        <v/>
      </c>
      <c r="S107" s="94" t="e">
        <f>IF(R107,LOOKUP(R107,{1;2;3;4;5;6;7;8;9;10;11;12;13;14;15;16;17;18;19;20;21},{30;25;21;18;16;15;14;13;12;11;10;9;8;7;6;5;4;3;2;1;0}),0)</f>
        <v>#VALUE!</v>
      </c>
      <c r="T107" s="185" t="str">
        <f>IF($D107="yes",VLOOKUP($E107,'SuperTour Women'!$E$6:$AB$217,17,FALSE),"")</f>
        <v/>
      </c>
      <c r="U107" s="186" t="e">
        <f>IF(T107,LOOKUP(T107,{1;2;3;4;5;6;7;8;9;10;11;12;13;14;15;16;17;18;19;20;21},{45;35;26;18;16;15;14;13;12;11;10;9;8;7;6;5;4;3;2;1;0}),0)</f>
        <v>#VALUE!</v>
      </c>
      <c r="V107" s="70"/>
      <c r="W107" s="74">
        <f>IF(V107,LOOKUP(V107,{1;2;3;4;5;6;7;8;9;10;11;12;13;14;15;16;17;18;19;20;21},{45;35;26;18;16;15;14;13;12;11;10;9;8;7;6;5;4;3;2;1;0}),0)</f>
        <v>0</v>
      </c>
      <c r="X107" s="185" t="str">
        <f>IF($D107="yes",VLOOKUP($E107,'SuperTour Women'!$E$6:$AB$217,21,FALSE),"")</f>
        <v/>
      </c>
      <c r="Y107" s="186" t="e">
        <f>IF(X107,LOOKUP(X107,{1;2;3;4;5;6;7;8;9;10;11;12;13;14;15;16;17;18;19;20;21},{45;35;26;18;16;15;14;13;12;11;10;9;8;7;6;5;4;3;2;1;0}),0)</f>
        <v>#VALUE!</v>
      </c>
      <c r="Z107" s="70"/>
      <c r="AA107" s="74">
        <f>IF(Z107,LOOKUP(Z107,{1;2;3;4;5;6;7;8;9;10;11;12;13;14;15;16;17;18;19;20;21},{45;35;26;18;16;15;14;13;12;11;10;9;8;7;6;5;4;3;2;1;0}),0)</f>
        <v>0</v>
      </c>
      <c r="AB107" s="18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</row>
    <row r="108" spans="1:40" ht="16" customHeight="1" x14ac:dyDescent="0.2">
      <c r="A108" s="58">
        <v>3155270</v>
      </c>
      <c r="B108" s="75" t="s">
        <v>370</v>
      </c>
      <c r="C108" s="169" t="s">
        <v>371</v>
      </c>
      <c r="D108" s="76" t="s">
        <v>673</v>
      </c>
      <c r="E108" s="61" t="str">
        <f t="shared" si="6"/>
        <v>PetraHYNCICOVA</v>
      </c>
      <c r="F108" s="62">
        <v>2017</v>
      </c>
      <c r="G108" s="66"/>
      <c r="H108" s="76" t="str">
        <f t="shared" si="7"/>
        <v/>
      </c>
      <c r="I108" s="199"/>
      <c r="J108" s="198"/>
      <c r="K108" s="17"/>
      <c r="L108" s="70"/>
      <c r="M108" s="67">
        <f>IF(L108,LOOKUP(L108,{1;2;3;4;5;6;7;8;9;10;11;12;13;14;15;16;17;18;19;20;21},{30;25;21;18;16;15;14;13;12;11;10;9;8;7;6;5;4;3;2;1;0}),0)</f>
        <v>0</v>
      </c>
      <c r="N108" s="63" t="str">
        <f>IF($D108="yes",VLOOKUP($E108,'SuperTour Women'!$E$6:$AB$217,11,FALSE),"")</f>
        <v/>
      </c>
      <c r="O108" s="213" t="e">
        <f>IF(N108,LOOKUP(N108,{1;2;3;4;5;6;7;8;9;10;11;12;13;14;15;16;17;18;19;20;21},{30;25;21;18;16;15;14;13;12;11;10;9;8;7;6;5;4;3;2;1;0}),0)</f>
        <v>#VALUE!</v>
      </c>
      <c r="P108" s="66"/>
      <c r="Q108" s="67">
        <f>IF(P108,LOOKUP(P108,{1;2;3;4;5;6;7;8;9;10;11;12;13;14;15;16;17;18;19;20;21},{30;25;21;18;16;15;14;13;12;11;10;9;8;7;6;5;4;3;2;1;0}),0)</f>
        <v>0</v>
      </c>
      <c r="R108" s="185" t="str">
        <f>IF($D108="yes",VLOOKUP($E108,'SuperTour Women'!$E$6:$AB$217,15,FALSE),"")</f>
        <v/>
      </c>
      <c r="S108" s="94" t="e">
        <f>IF(R108,LOOKUP(R108,{1;2;3;4;5;6;7;8;9;10;11;12;13;14;15;16;17;18;19;20;21},{30;25;21;18;16;15;14;13;12;11;10;9;8;7;6;5;4;3;2;1;0}),0)</f>
        <v>#VALUE!</v>
      </c>
      <c r="T108" s="185" t="str">
        <f>IF($D108="yes",VLOOKUP($E108,'SuperTour Women'!$E$6:$AB$217,17,FALSE),"")</f>
        <v/>
      </c>
      <c r="U108" s="186" t="e">
        <f>IF(T108,LOOKUP(T108,{1;2;3;4;5;6;7;8;9;10;11;12;13;14;15;16;17;18;19;20;21},{45;35;26;18;16;15;14;13;12;11;10;9;8;7;6;5;4;3;2;1;0}),0)</f>
        <v>#VALUE!</v>
      </c>
      <c r="V108" s="70"/>
      <c r="W108" s="74">
        <f>IF(V108,LOOKUP(V108,{1;2;3;4;5;6;7;8;9;10;11;12;13;14;15;16;17;18;19;20;21},{45;35;26;18;16;15;14;13;12;11;10;9;8;7;6;5;4;3;2;1;0}),0)</f>
        <v>0</v>
      </c>
      <c r="X108" s="185" t="str">
        <f>IF($D108="yes",VLOOKUP($E108,'SuperTour Women'!$E$6:$AB$217,21,FALSE),"")</f>
        <v/>
      </c>
      <c r="Y108" s="186" t="e">
        <f>IF(X108,LOOKUP(X108,{1;2;3;4;5;6;7;8;9;10;11;12;13;14;15;16;17;18;19;20;21},{45;35;26;18;16;15;14;13;12;11;10;9;8;7;6;5;4;3;2;1;0}),0)</f>
        <v>#VALUE!</v>
      </c>
      <c r="Z108" s="70"/>
      <c r="AA108" s="74">
        <f>IF(Z108,LOOKUP(Z108,{1;2;3;4;5;6;7;8;9;10;11;12;13;14;15;16;17;18;19;20;21},{45;35;26;18;16;15;14;13;12;11;10;9;8;7;6;5;4;3;2;1;0}),0)</f>
        <v>0</v>
      </c>
      <c r="AB108" s="18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</row>
    <row r="109" spans="1:40" ht="16" customHeight="1" x14ac:dyDescent="0.2">
      <c r="A109" s="58">
        <v>3105169</v>
      </c>
      <c r="B109" s="75" t="s">
        <v>376</v>
      </c>
      <c r="C109" s="169" t="s">
        <v>377</v>
      </c>
      <c r="D109" s="60" t="s">
        <v>673</v>
      </c>
      <c r="E109" s="61" t="str">
        <f t="shared" si="6"/>
        <v>AlannahMACLEAN</v>
      </c>
      <c r="F109" s="62">
        <v>2017</v>
      </c>
      <c r="G109" s="66"/>
      <c r="H109" s="76" t="str">
        <f t="shared" si="7"/>
        <v/>
      </c>
      <c r="I109" s="199"/>
      <c r="J109" s="198"/>
      <c r="K109" s="17"/>
      <c r="L109" s="70"/>
      <c r="M109" s="67">
        <f>IF(L109,LOOKUP(L109,{1;2;3;4;5;6;7;8;9;10;11;12;13;14;15;16;17;18;19;20;21},{30;25;21;18;16;15;14;13;12;11;10;9;8;7;6;5;4;3;2;1;0}),0)</f>
        <v>0</v>
      </c>
      <c r="N109" s="63" t="str">
        <f>IF($D109="yes",VLOOKUP($E109,'SuperTour Women'!$E$6:$AB$217,11,FALSE),"")</f>
        <v/>
      </c>
      <c r="O109" s="213" t="e">
        <f>IF(N109,LOOKUP(N109,{1;2;3;4;5;6;7;8;9;10;11;12;13;14;15;16;17;18;19;20;21},{30;25;21;18;16;15;14;13;12;11;10;9;8;7;6;5;4;3;2;1;0}),0)</f>
        <v>#VALUE!</v>
      </c>
      <c r="P109" s="66"/>
      <c r="Q109" s="67">
        <f>IF(P109,LOOKUP(P109,{1;2;3;4;5;6;7;8;9;10;11;12;13;14;15;16;17;18;19;20;21},{30;25;21;18;16;15;14;13;12;11;10;9;8;7;6;5;4;3;2;1;0}),0)</f>
        <v>0</v>
      </c>
      <c r="R109" s="185" t="str">
        <f>IF($D109="yes",VLOOKUP($E109,'SuperTour Women'!$E$6:$AB$217,15,FALSE),"")</f>
        <v/>
      </c>
      <c r="S109" s="94" t="e">
        <f>IF(R109,LOOKUP(R109,{1;2;3;4;5;6;7;8;9;10;11;12;13;14;15;16;17;18;19;20;21},{30;25;21;18;16;15;14;13;12;11;10;9;8;7;6;5;4;3;2;1;0}),0)</f>
        <v>#VALUE!</v>
      </c>
      <c r="T109" s="185" t="str">
        <f>IF($D109="yes",VLOOKUP($E109,'SuperTour Women'!$E$6:$AB$217,17,FALSE),"")</f>
        <v/>
      </c>
      <c r="U109" s="186" t="e">
        <f>IF(T109,LOOKUP(T109,{1;2;3;4;5;6;7;8;9;10;11;12;13;14;15;16;17;18;19;20;21},{45;35;26;18;16;15;14;13;12;11;10;9;8;7;6;5;4;3;2;1;0}),0)</f>
        <v>#VALUE!</v>
      </c>
      <c r="V109" s="70"/>
      <c r="W109" s="74">
        <f>IF(V109,LOOKUP(V109,{1;2;3;4;5;6;7;8;9;10;11;12;13;14;15;16;17;18;19;20;21},{45;35;26;18;16;15;14;13;12;11;10;9;8;7;6;5;4;3;2;1;0}),0)</f>
        <v>0</v>
      </c>
      <c r="X109" s="185" t="str">
        <f>IF($D109="yes",VLOOKUP($E109,'SuperTour Women'!$E$6:$AB$217,21,FALSE),"")</f>
        <v/>
      </c>
      <c r="Y109" s="186" t="e">
        <f>IF(X109,LOOKUP(X109,{1;2;3;4;5;6;7;8;9;10;11;12;13;14;15;16;17;18;19;20;21},{45;35;26;18;16;15;14;13;12;11;10;9;8;7;6;5;4;3;2;1;0}),0)</f>
        <v>#VALUE!</v>
      </c>
      <c r="Z109" s="70"/>
      <c r="AA109" s="74">
        <f>IF(Z109,LOOKUP(Z109,{1;2;3;4;5;6;7;8;9;10;11;12;13;14;15;16;17;18;19;20;21},{45;35;26;18;16;15;14;13;12;11;10;9;8;7;6;5;4;3;2;1;0}),0)</f>
        <v>0</v>
      </c>
      <c r="AB109" s="18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</row>
    <row r="110" spans="1:40" ht="16" customHeight="1" x14ac:dyDescent="0.2">
      <c r="A110" s="68">
        <v>3105105</v>
      </c>
      <c r="B110" s="169" t="s">
        <v>449</v>
      </c>
      <c r="C110" s="169" t="s">
        <v>450</v>
      </c>
      <c r="D110" s="60" t="s">
        <v>673</v>
      </c>
      <c r="E110" s="61" t="str">
        <f t="shared" si="6"/>
        <v>AndreaDUPONT</v>
      </c>
      <c r="F110" s="62">
        <v>2017</v>
      </c>
      <c r="G110" s="66"/>
      <c r="H110" s="76" t="str">
        <f t="shared" si="7"/>
        <v/>
      </c>
      <c r="I110" s="199"/>
      <c r="J110" s="198"/>
      <c r="K110" s="17"/>
      <c r="L110" s="70"/>
      <c r="M110" s="67">
        <f>IF(L110,LOOKUP(L110,{1;2;3;4;5;6;7;8;9;10;11;12;13;14;15;16;17;18;19;20;21},{30;25;21;18;16;15;14;13;12;11;10;9;8;7;6;5;4;3;2;1;0}),0)</f>
        <v>0</v>
      </c>
      <c r="N110" s="63" t="str">
        <f>IF($D110="yes",VLOOKUP($E110,'SuperTour Women'!$E$6:$AB$217,11,FALSE),"")</f>
        <v/>
      </c>
      <c r="O110" s="213" t="e">
        <f>IF(N110,LOOKUP(N110,{1;2;3;4;5;6;7;8;9;10;11;12;13;14;15;16;17;18;19;20;21},{30;25;21;18;16;15;14;13;12;11;10;9;8;7;6;5;4;3;2;1;0}),0)</f>
        <v>#VALUE!</v>
      </c>
      <c r="P110" s="66"/>
      <c r="Q110" s="67">
        <f>IF(P110,LOOKUP(P110,{1;2;3;4;5;6;7;8;9;10;11;12;13;14;15;16;17;18;19;20;21},{30;25;21;18;16;15;14;13;12;11;10;9;8;7;6;5;4;3;2;1;0}),0)</f>
        <v>0</v>
      </c>
      <c r="R110" s="185" t="str">
        <f>IF($D110="yes",VLOOKUP($E110,'SuperTour Women'!$E$6:$AB$217,15,FALSE),"")</f>
        <v/>
      </c>
      <c r="S110" s="94" t="e">
        <f>IF(R110,LOOKUP(R110,{1;2;3;4;5;6;7;8;9;10;11;12;13;14;15;16;17;18;19;20;21},{30;25;21;18;16;15;14;13;12;11;10;9;8;7;6;5;4;3;2;1;0}),0)</f>
        <v>#VALUE!</v>
      </c>
      <c r="T110" s="185" t="str">
        <f>IF($D110="yes",VLOOKUP($E110,'SuperTour Women'!$E$6:$AB$217,17,FALSE),"")</f>
        <v/>
      </c>
      <c r="U110" s="214" t="e">
        <f>IF(T110,LOOKUP(T110,{1;2;3;4;5;6;7;8;9;10;11;12;13;14;15;16;17;18;19;20;21},{45;35;26;18;16;15;14;13;12;11;10;9;8;7;6;5;4;3;2;1;0}),0)</f>
        <v>#VALUE!</v>
      </c>
      <c r="V110" s="215"/>
      <c r="W110" s="74">
        <f>IF(V110,LOOKUP(V110,{1;2;3;4;5;6;7;8;9;10;11;12;13;14;15;16;17;18;19;20;21},{45;35;26;18;16;15;14;13;12;11;10;9;8;7;6;5;4;3;2;1;0}),0)</f>
        <v>0</v>
      </c>
      <c r="X110" s="185" t="str">
        <f>IF($D110="yes",VLOOKUP($E110,'SuperTour Women'!$E$6:$AB$217,21,FALSE),"")</f>
        <v/>
      </c>
      <c r="Y110" s="214" t="e">
        <f>IF(X110,LOOKUP(X110,{1;2;3;4;5;6;7;8;9;10;11;12;13;14;15;16;17;18;19;20;21},{45;35;26;18;16;15;14;13;12;11;10;9;8;7;6;5;4;3;2;1;0}),0)</f>
        <v>#VALUE!</v>
      </c>
      <c r="Z110" s="215"/>
      <c r="AA110" s="74">
        <f>IF(Z110,LOOKUP(Z110,{1;2;3;4;5;6;7;8;9;10;11;12;13;14;15;16;17;18;19;20;21},{45;35;26;18;16;15;14;13;12;11;10;9;8;7;6;5;4;3;2;1;0}),0)</f>
        <v>0</v>
      </c>
      <c r="AB110" s="18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</row>
    <row r="111" spans="1:40" ht="16" customHeight="1" x14ac:dyDescent="0.2">
      <c r="A111" s="68">
        <v>3105179</v>
      </c>
      <c r="B111" s="169" t="s">
        <v>372</v>
      </c>
      <c r="C111" s="169" t="s">
        <v>373</v>
      </c>
      <c r="D111" s="60" t="s">
        <v>673</v>
      </c>
      <c r="E111" s="61" t="str">
        <f t="shared" si="6"/>
        <v>OliviaBOUFFARD-NESBITT</v>
      </c>
      <c r="F111" s="62">
        <v>2017</v>
      </c>
      <c r="G111" s="66"/>
      <c r="H111" s="76" t="str">
        <f t="shared" si="7"/>
        <v/>
      </c>
      <c r="I111" s="199"/>
      <c r="J111" s="198"/>
      <c r="K111" s="17"/>
      <c r="L111" s="70"/>
      <c r="M111" s="67">
        <f>IF(L111,LOOKUP(L111,{1;2;3;4;5;6;7;8;9;10;11;12;13;14;15;16;17;18;19;20;21},{30;25;21;18;16;15;14;13;12;11;10;9;8;7;6;5;4;3;2;1;0}),0)</f>
        <v>0</v>
      </c>
      <c r="N111" s="63" t="str">
        <f>IF($D111="yes",VLOOKUP($E111,'SuperTour Women'!$E$6:$AB$217,11,FALSE),"")</f>
        <v/>
      </c>
      <c r="O111" s="213" t="e">
        <f>IF(N111,LOOKUP(N111,{1;2;3;4;5;6;7;8;9;10;11;12;13;14;15;16;17;18;19;20;21},{30;25;21;18;16;15;14;13;12;11;10;9;8;7;6;5;4;3;2;1;0}),0)</f>
        <v>#VALUE!</v>
      </c>
      <c r="P111" s="66"/>
      <c r="Q111" s="67">
        <f>IF(P111,LOOKUP(P111,{1;2;3;4;5;6;7;8;9;10;11;12;13;14;15;16;17;18;19;20;21},{30;25;21;18;16;15;14;13;12;11;10;9;8;7;6;5;4;3;2;1;0}),0)</f>
        <v>0</v>
      </c>
      <c r="R111" s="185" t="str">
        <f>IF($D111="yes",VLOOKUP($E111,'SuperTour Women'!$E$6:$AB$217,15,FALSE),"")</f>
        <v/>
      </c>
      <c r="S111" s="94" t="e">
        <f>IF(R111,LOOKUP(R111,{1;2;3;4;5;6;7;8;9;10;11;12;13;14;15;16;17;18;19;20;21},{30;25;21;18;16;15;14;13;12;11;10;9;8;7;6;5;4;3;2;1;0}),0)</f>
        <v>#VALUE!</v>
      </c>
      <c r="T111" s="185" t="str">
        <f>IF($D111="yes",VLOOKUP($E111,'SuperTour Women'!$E$6:$AB$217,17,FALSE),"")</f>
        <v/>
      </c>
      <c r="U111" s="214" t="e">
        <f>IF(T111,LOOKUP(T111,{1;2;3;4;5;6;7;8;9;10;11;12;13;14;15;16;17;18;19;20;21},{45;35;26;18;16;15;14;13;12;11;10;9;8;7;6;5;4;3;2;1;0}),0)</f>
        <v>#VALUE!</v>
      </c>
      <c r="V111" s="215"/>
      <c r="W111" s="74">
        <f>IF(V111,LOOKUP(V111,{1;2;3;4;5;6;7;8;9;10;11;12;13;14;15;16;17;18;19;20;21},{45;35;26;18;16;15;14;13;12;11;10;9;8;7;6;5;4;3;2;1;0}),0)</f>
        <v>0</v>
      </c>
      <c r="X111" s="185" t="str">
        <f>IF($D111="yes",VLOOKUP($E111,'SuperTour Women'!$E$6:$AB$217,21,FALSE),"")</f>
        <v/>
      </c>
      <c r="Y111" s="214" t="e">
        <f>IF(X111,LOOKUP(X111,{1;2;3;4;5;6;7;8;9;10;11;12;13;14;15;16;17;18;19;20;21},{45;35;26;18;16;15;14;13;12;11;10;9;8;7;6;5;4;3;2;1;0}),0)</f>
        <v>#VALUE!</v>
      </c>
      <c r="Z111" s="215"/>
      <c r="AA111" s="74">
        <f>IF(Z111,LOOKUP(Z111,{1;2;3;4;5;6;7;8;9;10;11;12;13;14;15;16;17;18;19;20;21},{45;35;26;18;16;15;14;13;12;11;10;9;8;7;6;5;4;3;2;1;0}),0)</f>
        <v>0</v>
      </c>
      <c r="AB111" s="18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</row>
    <row r="112" spans="1:40" ht="16" customHeight="1" x14ac:dyDescent="0.2">
      <c r="A112" s="68">
        <v>3105146</v>
      </c>
      <c r="B112" s="169" t="s">
        <v>539</v>
      </c>
      <c r="C112" s="169" t="s">
        <v>540</v>
      </c>
      <c r="D112" s="76" t="s">
        <v>673</v>
      </c>
      <c r="E112" s="61" t="str">
        <f t="shared" si="6"/>
        <v>DahriaBEATTY</v>
      </c>
      <c r="F112" s="62">
        <v>2017</v>
      </c>
      <c r="G112" s="66"/>
      <c r="H112" s="76" t="str">
        <f t="shared" si="7"/>
        <v/>
      </c>
      <c r="I112" s="199"/>
      <c r="J112" s="198"/>
      <c r="K112" s="17"/>
      <c r="L112" s="70"/>
      <c r="M112" s="67">
        <f>IF(L112,LOOKUP(L112,{1;2;3;4;5;6;7;8;9;10;11;12;13;14;15;16;17;18;19;20;21},{30;25;21;18;16;15;14;13;12;11;10;9;8;7;6;5;4;3;2;1;0}),0)</f>
        <v>0</v>
      </c>
      <c r="N112" s="63" t="str">
        <f>IF($D112="yes",VLOOKUP($E112,'SuperTour Women'!$E$6:$AB$217,11,FALSE),"")</f>
        <v/>
      </c>
      <c r="O112" s="213" t="e">
        <f>IF(N112,LOOKUP(N112,{1;2;3;4;5;6;7;8;9;10;11;12;13;14;15;16;17;18;19;20;21},{30;25;21;18;16;15;14;13;12;11;10;9;8;7;6;5;4;3;2;1;0}),0)</f>
        <v>#VALUE!</v>
      </c>
      <c r="P112" s="66"/>
      <c r="Q112" s="67">
        <f>IF(P112,LOOKUP(P112,{1;2;3;4;5;6;7;8;9;10;11;12;13;14;15;16;17;18;19;20;21},{30;25;21;18;16;15;14;13;12;11;10;9;8;7;6;5;4;3;2;1;0}),0)</f>
        <v>0</v>
      </c>
      <c r="R112" s="185" t="str">
        <f>IF($D112="yes",VLOOKUP($E112,'SuperTour Women'!$E$6:$AB$217,15,FALSE),"")</f>
        <v/>
      </c>
      <c r="S112" s="94" t="e">
        <f>IF(R112,LOOKUP(R112,{1;2;3;4;5;6;7;8;9;10;11;12;13;14;15;16;17;18;19;20;21},{30;25;21;18;16;15;14;13;12;11;10;9;8;7;6;5;4;3;2;1;0}),0)</f>
        <v>#VALUE!</v>
      </c>
      <c r="T112" s="185" t="str">
        <f>IF($D112="yes",VLOOKUP($E112,'SuperTour Women'!$E$6:$AB$217,17,FALSE),"")</f>
        <v/>
      </c>
      <c r="U112" s="214" t="e">
        <f>IF(T112,LOOKUP(T112,{1;2;3;4;5;6;7;8;9;10;11;12;13;14;15;16;17;18;19;20;21},{45;35;26;18;16;15;14;13;12;11;10;9;8;7;6;5;4;3;2;1;0}),0)</f>
        <v>#VALUE!</v>
      </c>
      <c r="V112" s="215"/>
      <c r="W112" s="74">
        <f>IF(V112,LOOKUP(V112,{1;2;3;4;5;6;7;8;9;10;11;12;13;14;15;16;17;18;19;20;21},{45;35;26;18;16;15;14;13;12;11;10;9;8;7;6;5;4;3;2;1;0}),0)</f>
        <v>0</v>
      </c>
      <c r="X112" s="185" t="str">
        <f>IF($D112="yes",VLOOKUP($E112,'SuperTour Women'!$E$6:$AB$217,21,FALSE),"")</f>
        <v/>
      </c>
      <c r="Y112" s="214" t="e">
        <f>IF(X112,LOOKUP(X112,{1;2;3;4;5;6;7;8;9;10;11;12;13;14;15;16;17;18;19;20;21},{45;35;26;18;16;15;14;13;12;11;10;9;8;7;6;5;4;3;2;1;0}),0)</f>
        <v>#VALUE!</v>
      </c>
      <c r="Z112" s="215"/>
      <c r="AA112" s="74">
        <f>IF(Z112,LOOKUP(Z112,{1;2;3;4;5;6;7;8;9;10;11;12;13;14;15;16;17;18;19;20;21},{45;35;26;18;16;15;14;13;12;11;10;9;8;7;6;5;4;3;2;1;0}),0)</f>
        <v>0</v>
      </c>
      <c r="AB112" s="18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</row>
    <row r="113" spans="1:40" ht="16" customHeight="1" x14ac:dyDescent="0.2">
      <c r="A113" s="68">
        <v>3185497</v>
      </c>
      <c r="B113" s="169" t="s">
        <v>631</v>
      </c>
      <c r="C113" s="169" t="s">
        <v>632</v>
      </c>
      <c r="D113" s="76" t="s">
        <v>673</v>
      </c>
      <c r="E113" s="61" t="str">
        <f t="shared" si="6"/>
        <v>KatiROIVAS</v>
      </c>
      <c r="F113" s="62">
        <v>2017</v>
      </c>
      <c r="G113" s="66"/>
      <c r="H113" s="76" t="str">
        <f t="shared" si="7"/>
        <v/>
      </c>
      <c r="I113" s="199"/>
      <c r="J113" s="198"/>
      <c r="K113" s="17"/>
      <c r="L113" s="70"/>
      <c r="M113" s="67">
        <f>IF(L113,LOOKUP(L113,{1;2;3;4;5;6;7;8;9;10;11;12;13;14;15;16;17;18;19;20;21},{30;25;21;18;16;15;14;13;12;11;10;9;8;7;6;5;4;3;2;1;0}),0)</f>
        <v>0</v>
      </c>
      <c r="N113" s="63" t="str">
        <f>IF($D113="yes",VLOOKUP($E113,'SuperTour Women'!$E$6:$AB$217,11,FALSE),"")</f>
        <v/>
      </c>
      <c r="O113" s="213" t="e">
        <f>IF(N113,LOOKUP(N113,{1;2;3;4;5;6;7;8;9;10;11;12;13;14;15;16;17;18;19;20;21},{30;25;21;18;16;15;14;13;12;11;10;9;8;7;6;5;4;3;2;1;0}),0)</f>
        <v>#VALUE!</v>
      </c>
      <c r="P113" s="66"/>
      <c r="Q113" s="67">
        <f>IF(P113,LOOKUP(P113,{1;2;3;4;5;6;7;8;9;10;11;12;13;14;15;16;17;18;19;20;21},{30;25;21;18;16;15;14;13;12;11;10;9;8;7;6;5;4;3;2;1;0}),0)</f>
        <v>0</v>
      </c>
      <c r="R113" s="185" t="str">
        <f>IF($D113="yes",VLOOKUP($E113,'SuperTour Women'!$E$6:$AB$217,15,FALSE),"")</f>
        <v/>
      </c>
      <c r="S113" s="94" t="e">
        <f>IF(R113,LOOKUP(R113,{1;2;3;4;5;6;7;8;9;10;11;12;13;14;15;16;17;18;19;20;21},{30;25;21;18;16;15;14;13;12;11;10;9;8;7;6;5;4;3;2;1;0}),0)</f>
        <v>#VALUE!</v>
      </c>
      <c r="T113" s="185" t="str">
        <f>IF($D113="yes",VLOOKUP($E113,'SuperTour Women'!$E$6:$AB$217,17,FALSE),"")</f>
        <v/>
      </c>
      <c r="U113" s="214" t="e">
        <f>IF(T113,LOOKUP(T113,{1;2;3;4;5;6;7;8;9;10;11;12;13;14;15;16;17;18;19;20;21},{45;35;26;18;16;15;14;13;12;11;10;9;8;7;6;5;4;3;2;1;0}),0)</f>
        <v>#VALUE!</v>
      </c>
      <c r="V113" s="215"/>
      <c r="W113" s="74">
        <f>IF(V113,LOOKUP(V113,{1;2;3;4;5;6;7;8;9;10;11;12;13;14;15;16;17;18;19;20;21},{45;35;26;18;16;15;14;13;12;11;10;9;8;7;6;5;4;3;2;1;0}),0)</f>
        <v>0</v>
      </c>
      <c r="X113" s="185" t="str">
        <f>IF($D113="yes",VLOOKUP($E113,'SuperTour Women'!$E$6:$AB$217,21,FALSE),"")</f>
        <v/>
      </c>
      <c r="Y113" s="214" t="e">
        <f>IF(X113,LOOKUP(X113,{1;2;3;4;5;6;7;8;9;10;11;12;13;14;15;16;17;18;19;20;21},{45;35;26;18;16;15;14;13;12;11;10;9;8;7;6;5;4;3;2;1;0}),0)</f>
        <v>#VALUE!</v>
      </c>
      <c r="Z113" s="215"/>
      <c r="AA113" s="74">
        <f>IF(Z113,LOOKUP(Z113,{1;2;3;4;5;6;7;8;9;10;11;12;13;14;15;16;17;18;19;20;21},{45;35;26;18;16;15;14;13;12;11;10;9;8;7;6;5;4;3;2;1;0}),0)</f>
        <v>0</v>
      </c>
      <c r="AB113" s="18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</row>
    <row r="114" spans="1:40" ht="16" customHeight="1" x14ac:dyDescent="0.2">
      <c r="A114" s="68">
        <v>3565037</v>
      </c>
      <c r="B114" s="169" t="s">
        <v>638</v>
      </c>
      <c r="C114" s="169" t="s">
        <v>639</v>
      </c>
      <c r="D114" s="76" t="s">
        <v>673</v>
      </c>
      <c r="E114" s="61" t="str">
        <f t="shared" si="6"/>
        <v>EvaSEVERRUS</v>
      </c>
      <c r="F114" s="62">
        <v>2017</v>
      </c>
      <c r="G114" s="66"/>
      <c r="H114" s="76" t="str">
        <f t="shared" si="7"/>
        <v/>
      </c>
      <c r="I114" s="199"/>
      <c r="J114" s="198"/>
      <c r="K114" s="92"/>
      <c r="L114" s="70"/>
      <c r="M114" s="67">
        <f>IF(L114,LOOKUP(L114,{1;2;3;4;5;6;7;8;9;10;11;12;13;14;15;16;17;18;19;20;21},{30;25;21;18;16;15;14;13;12;11;10;9;8;7;6;5;4;3;2;1;0}),0)</f>
        <v>0</v>
      </c>
      <c r="N114" s="63" t="str">
        <f>IF($D114="yes",VLOOKUP($E114,'SuperTour Women'!$E$6:$AB$217,11,FALSE),"")</f>
        <v/>
      </c>
      <c r="O114" s="213" t="e">
        <f>IF(N114,LOOKUP(N114,{1;2;3;4;5;6;7;8;9;10;11;12;13;14;15;16;17;18;19;20;21},{30;25;21;18;16;15;14;13;12;11;10;9;8;7;6;5;4;3;2;1;0}),0)</f>
        <v>#VALUE!</v>
      </c>
      <c r="P114" s="66"/>
      <c r="Q114" s="67">
        <f>IF(P114,LOOKUP(P114,{1;2;3;4;5;6;7;8;9;10;11;12;13;14;15;16;17;18;19;20;21},{30;25;21;18;16;15;14;13;12;11;10;9;8;7;6;5;4;3;2;1;0}),0)</f>
        <v>0</v>
      </c>
      <c r="R114" s="185" t="str">
        <f>IF($D114="yes",VLOOKUP($E114,'SuperTour Women'!$E$6:$AB$217,15,FALSE),"")</f>
        <v/>
      </c>
      <c r="S114" s="94" t="e">
        <f>IF(R114,LOOKUP(R114,{1;2;3;4;5;6;7;8;9;10;11;12;13;14;15;16;17;18;19;20;21},{30;25;21;18;16;15;14;13;12;11;10;9;8;7;6;5;4;3;2;1;0}),0)</f>
        <v>#VALUE!</v>
      </c>
      <c r="T114" s="185" t="str">
        <f>IF($D114="yes",VLOOKUP($E114,'SuperTour Women'!$E$6:$AB$217,17,FALSE),"")</f>
        <v/>
      </c>
      <c r="U114" s="214" t="e">
        <f>IF(T114,LOOKUP(T114,{1;2;3;4;5;6;7;8;9;10;11;12;13;14;15;16;17;18;19;20;21},{45;35;26;18;16;15;14;13;12;11;10;9;8;7;6;5;4;3;2;1;0}),0)</f>
        <v>#VALUE!</v>
      </c>
      <c r="V114" s="215"/>
      <c r="W114" s="74">
        <f>IF(V114,LOOKUP(V114,{1;2;3;4;5;6;7;8;9;10;11;12;13;14;15;16;17;18;19;20;21},{45;35;26;18;16;15;14;13;12;11;10;9;8;7;6;5;4;3;2;1;0}),0)</f>
        <v>0</v>
      </c>
      <c r="X114" s="185" t="str">
        <f>IF($D114="yes",VLOOKUP($E114,'SuperTour Women'!$E$6:$AB$217,21,FALSE),"")</f>
        <v/>
      </c>
      <c r="Y114" s="214" t="e">
        <f>IF(X114,LOOKUP(X114,{1;2;3;4;5;6;7;8;9;10;11;12;13;14;15;16;17;18;19;20;21},{45;35;26;18;16;15;14;13;12;11;10;9;8;7;6;5;4;3;2;1;0}),0)</f>
        <v>#VALUE!</v>
      </c>
      <c r="Z114" s="215"/>
      <c r="AA114" s="74">
        <f>IF(Z114,LOOKUP(Z114,{1;2;3;4;5;6;7;8;9;10;11;12;13;14;15;16;17;18;19;20;21},{45;35;26;18;16;15;14;13;12;11;10;9;8;7;6;5;4;3;2;1;0}),0)</f>
        <v>0</v>
      </c>
      <c r="AB114" s="18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</row>
    <row r="115" spans="1:40" ht="16" customHeight="1" x14ac:dyDescent="0.2">
      <c r="A115" s="216">
        <v>3295088</v>
      </c>
      <c r="B115" s="169" t="s">
        <v>560</v>
      </c>
      <c r="C115" s="169" t="s">
        <v>561</v>
      </c>
      <c r="D115" s="60" t="s">
        <v>673</v>
      </c>
      <c r="E115" s="61" t="str">
        <f t="shared" si="6"/>
        <v>VirginiaDE MARTIN TOPRANIN</v>
      </c>
      <c r="F115" s="62">
        <v>2017</v>
      </c>
      <c r="G115" s="66"/>
      <c r="H115" s="76" t="str">
        <f t="shared" si="7"/>
        <v/>
      </c>
      <c r="I115" s="199"/>
      <c r="J115" s="198"/>
      <c r="K115" s="80"/>
      <c r="L115" s="70"/>
      <c r="M115" s="67">
        <f>IF(L115,LOOKUP(L115,{1;2;3;4;5;6;7;8;9;10;11;12;13;14;15;16;17;18;19;20;21},{30;25;21;18;16;15;14;13;12;11;10;9;8;7;6;5;4;3;2;1;0}),0)</f>
        <v>0</v>
      </c>
      <c r="N115" s="63" t="str">
        <f>IF($D115="yes",VLOOKUP($E115,'SuperTour Women'!$E$6:$AB$217,11,FALSE),"")</f>
        <v/>
      </c>
      <c r="O115" s="213" t="e">
        <f>IF(N115,LOOKUP(N115,{1;2;3;4;5;6;7;8;9;10;11;12;13;14;15;16;17;18;19;20;21},{30;25;21;18;16;15;14;13;12;11;10;9;8;7;6;5;4;3;2;1;0}),0)</f>
        <v>#VALUE!</v>
      </c>
      <c r="P115" s="66"/>
      <c r="Q115" s="67">
        <f>IF(P115,LOOKUP(P115,{1;2;3;4;5;6;7;8;9;10;11;12;13;14;15;16;17;18;19;20;21},{30;25;21;18;16;15;14;13;12;11;10;9;8;7;6;5;4;3;2;1;0}),0)</f>
        <v>0</v>
      </c>
      <c r="R115" s="185" t="str">
        <f>IF($D115="yes",VLOOKUP($E115,'SuperTour Women'!$E$6:$AB$217,15,FALSE),"")</f>
        <v/>
      </c>
      <c r="S115" s="94" t="e">
        <f>IF(R115,LOOKUP(R115,{1;2;3;4;5;6;7;8;9;10;11;12;13;14;15;16;17;18;19;20;21},{30;25;21;18;16;15;14;13;12;11;10;9;8;7;6;5;4;3;2;1;0}),0)</f>
        <v>#VALUE!</v>
      </c>
      <c r="T115" s="185" t="str">
        <f>IF($D115="yes",VLOOKUP($E115,'SuperTour Women'!$E$6:$AB$217,17,FALSE),"")</f>
        <v/>
      </c>
      <c r="U115" s="214" t="e">
        <f>IF(T115,LOOKUP(T115,{1;2;3;4;5;6;7;8;9;10;11;12;13;14;15;16;17;18;19;20;21},{45;35;26;18;16;15;14;13;12;11;10;9;8;7;6;5;4;3;2;1;0}),0)</f>
        <v>#VALUE!</v>
      </c>
      <c r="V115" s="215"/>
      <c r="W115" s="74">
        <f>IF(V115,LOOKUP(V115,{1;2;3;4;5;6;7;8;9;10;11;12;13;14;15;16;17;18;19;20;21},{45;35;26;18;16;15;14;13;12;11;10;9;8;7;6;5;4;3;2;1;0}),0)</f>
        <v>0</v>
      </c>
      <c r="X115" s="185" t="str">
        <f>IF($D115="yes",VLOOKUP($E115,'SuperTour Women'!$E$6:$AB$217,21,FALSE),"")</f>
        <v/>
      </c>
      <c r="Y115" s="214" t="e">
        <f>IF(X115,LOOKUP(X115,{1;2;3;4;5;6;7;8;9;10;11;12;13;14;15;16;17;18;19;20;21},{45;35;26;18;16;15;14;13;12;11;10;9;8;7;6;5;4;3;2;1;0}),0)</f>
        <v>#VALUE!</v>
      </c>
      <c r="Z115" s="215"/>
      <c r="AA115" s="74">
        <f>IF(Z115,LOOKUP(Z115,{1;2;3;4;5;6;7;8;9;10;11;12;13;14;15;16;17;18;19;20;21},{45;35;26;18;16;15;14;13;12;11;10;9;8;7;6;5;4;3;2;1;0}),0)</f>
        <v>0</v>
      </c>
      <c r="AB115" s="18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</row>
    <row r="116" spans="1:40" ht="16" customHeight="1" x14ac:dyDescent="0.2">
      <c r="A116" s="217">
        <v>3055091</v>
      </c>
      <c r="B116" s="169" t="s">
        <v>447</v>
      </c>
      <c r="C116" s="169" t="s">
        <v>637</v>
      </c>
      <c r="D116" s="76" t="s">
        <v>673</v>
      </c>
      <c r="E116" s="61" t="str">
        <f t="shared" si="6"/>
        <v>SophieSCHIMPL</v>
      </c>
      <c r="F116" s="62">
        <v>2017</v>
      </c>
      <c r="G116" s="66"/>
      <c r="H116" s="76" t="str">
        <f t="shared" si="7"/>
        <v/>
      </c>
      <c r="I116" s="199"/>
      <c r="J116" s="198"/>
      <c r="K116" s="80"/>
      <c r="L116" s="70"/>
      <c r="M116" s="67">
        <f>IF(L116,LOOKUP(L116,{1;2;3;4;5;6;7;8;9;10;11;12;13;14;15;16;17;18;19;20;21},{30;25;21;18;16;15;14;13;12;11;10;9;8;7;6;5;4;3;2;1;0}),0)</f>
        <v>0</v>
      </c>
      <c r="N116" s="63" t="str">
        <f>IF($D116="yes",VLOOKUP($E116,'SuperTour Women'!$E$6:$AB$217,11,FALSE),"")</f>
        <v/>
      </c>
      <c r="O116" s="213" t="e">
        <f>IF(N116,LOOKUP(N116,{1;2;3;4;5;6;7;8;9;10;11;12;13;14;15;16;17;18;19;20;21},{30;25;21;18;16;15;14;13;12;11;10;9;8;7;6;5;4;3;2;1;0}),0)</f>
        <v>#VALUE!</v>
      </c>
      <c r="P116" s="66"/>
      <c r="Q116" s="67">
        <f>IF(P116,LOOKUP(P116,{1;2;3;4;5;6;7;8;9;10;11;12;13;14;15;16;17;18;19;20;21},{30;25;21;18;16;15;14;13;12;11;10;9;8;7;6;5;4;3;2;1;0}),0)</f>
        <v>0</v>
      </c>
      <c r="R116" s="185" t="str">
        <f>IF($D116="yes",VLOOKUP($E116,'SuperTour Women'!$E$6:$AB$217,15,FALSE),"")</f>
        <v/>
      </c>
      <c r="S116" s="94" t="e">
        <f>IF(R116,LOOKUP(R116,{1;2;3;4;5;6;7;8;9;10;11;12;13;14;15;16;17;18;19;20;21},{30;25;21;18;16;15;14;13;12;11;10;9;8;7;6;5;4;3;2;1;0}),0)</f>
        <v>#VALUE!</v>
      </c>
      <c r="T116" s="185" t="str">
        <f>IF($D116="yes",VLOOKUP($E116,'SuperTour Women'!$E$6:$AB$217,17,FALSE),"")</f>
        <v/>
      </c>
      <c r="U116" s="214" t="e">
        <f>IF(T116,LOOKUP(T116,{1;2;3;4;5;6;7;8;9;10;11;12;13;14;15;16;17;18;19;20;21},{45;35;26;18;16;15;14;13;12;11;10;9;8;7;6;5;4;3;2;1;0}),0)</f>
        <v>#VALUE!</v>
      </c>
      <c r="V116" s="215"/>
      <c r="W116" s="74">
        <f>IF(V116,LOOKUP(V116,{1;2;3;4;5;6;7;8;9;10;11;12;13;14;15;16;17;18;19;20;21},{45;35;26;18;16;15;14;13;12;11;10;9;8;7;6;5;4;3;2;1;0}),0)</f>
        <v>0</v>
      </c>
      <c r="X116" s="185" t="str">
        <f>IF($D116="yes",VLOOKUP($E116,'SuperTour Women'!$E$6:$AB$217,21,FALSE),"")</f>
        <v/>
      </c>
      <c r="Y116" s="214" t="e">
        <f>IF(X116,LOOKUP(X116,{1;2;3;4;5;6;7;8;9;10;11;12;13;14;15;16;17;18;19;20;21},{45;35;26;18;16;15;14;13;12;11;10;9;8;7;6;5;4;3;2;1;0}),0)</f>
        <v>#VALUE!</v>
      </c>
      <c r="Z116" s="215"/>
      <c r="AA116" s="74">
        <f>IF(Z116,LOOKUP(Z116,{1;2;3;4;5;6;7;8;9;10;11;12;13;14;15;16;17;18;19;20;21},{45;35;26;18;16;15;14;13;12;11;10;9;8;7;6;5;4;3;2;1;0}),0)</f>
        <v>0</v>
      </c>
      <c r="AB116" s="18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</row>
    <row r="117" spans="1:40" ht="16" customHeight="1" x14ac:dyDescent="0.2">
      <c r="A117" s="68">
        <v>3105143</v>
      </c>
      <c r="B117" s="169" t="s">
        <v>449</v>
      </c>
      <c r="C117" s="169" t="s">
        <v>595</v>
      </c>
      <c r="D117" s="60" t="s">
        <v>673</v>
      </c>
      <c r="E117" s="61" t="str">
        <f t="shared" si="6"/>
        <v>AndreaLEE</v>
      </c>
      <c r="F117" s="62">
        <v>2017</v>
      </c>
      <c r="G117" s="66"/>
      <c r="H117" s="76" t="str">
        <f t="shared" si="7"/>
        <v/>
      </c>
      <c r="I117" s="199"/>
      <c r="J117" s="198"/>
      <c r="K117" s="80"/>
      <c r="L117" s="70"/>
      <c r="M117" s="67">
        <f>IF(L117,LOOKUP(L117,{1;2;3;4;5;6;7;8;9;10;11;12;13;14;15;16;17;18;19;20;21},{30;25;21;18;16;15;14;13;12;11;10;9;8;7;6;5;4;3;2;1;0}),0)</f>
        <v>0</v>
      </c>
      <c r="N117" s="63" t="str">
        <f>IF($D117="yes",VLOOKUP($E117,'SuperTour Women'!$E$6:$AB$217,11,FALSE),"")</f>
        <v/>
      </c>
      <c r="O117" s="213" t="e">
        <f>IF(N117,LOOKUP(N117,{1;2;3;4;5;6;7;8;9;10;11;12;13;14;15;16;17;18;19;20;21},{30;25;21;18;16;15;14;13;12;11;10;9;8;7;6;5;4;3;2;1;0}),0)</f>
        <v>#VALUE!</v>
      </c>
      <c r="P117" s="66"/>
      <c r="Q117" s="67">
        <f>IF(P117,LOOKUP(P117,{1;2;3;4;5;6;7;8;9;10;11;12;13;14;15;16;17;18;19;20;21},{30;25;21;18;16;15;14;13;12;11;10;9;8;7;6;5;4;3;2;1;0}),0)</f>
        <v>0</v>
      </c>
      <c r="R117" s="185" t="str">
        <f>IF($D117="yes",VLOOKUP($E117,'SuperTour Women'!$E$6:$AB$217,15,FALSE),"")</f>
        <v/>
      </c>
      <c r="S117" s="94" t="e">
        <f>IF(R117,LOOKUP(R117,{1;2;3;4;5;6;7;8;9;10;11;12;13;14;15;16;17;18;19;20;21},{30;25;21;18;16;15;14;13;12;11;10;9;8;7;6;5;4;3;2;1;0}),0)</f>
        <v>#VALUE!</v>
      </c>
      <c r="T117" s="185" t="str">
        <f>IF($D117="yes",VLOOKUP($E117,'SuperTour Women'!$E$6:$AB$217,17,FALSE),"")</f>
        <v/>
      </c>
      <c r="U117" s="214" t="e">
        <f>IF(T117,LOOKUP(T117,{1;2;3;4;5;6;7;8;9;10;11;12;13;14;15;16;17;18;19;20;21},{45;35;26;18;16;15;14;13;12;11;10;9;8;7;6;5;4;3;2;1;0}),0)</f>
        <v>#VALUE!</v>
      </c>
      <c r="V117" s="215"/>
      <c r="W117" s="74">
        <f>IF(V117,LOOKUP(V117,{1;2;3;4;5;6;7;8;9;10;11;12;13;14;15;16;17;18;19;20;21},{45;35;26;18;16;15;14;13;12;11;10;9;8;7;6;5;4;3;2;1;0}),0)</f>
        <v>0</v>
      </c>
      <c r="X117" s="185" t="str">
        <f>IF($D117="yes",VLOOKUP($E117,'SuperTour Women'!$E$6:$AB$217,21,FALSE),"")</f>
        <v/>
      </c>
      <c r="Y117" s="214" t="e">
        <f>IF(X117,LOOKUP(X117,{1;2;3;4;5;6;7;8;9;10;11;12;13;14;15;16;17;18;19;20;21},{45;35;26;18;16;15;14;13;12;11;10;9;8;7;6;5;4;3;2;1;0}),0)</f>
        <v>#VALUE!</v>
      </c>
      <c r="Z117" s="215"/>
      <c r="AA117" s="74">
        <f>IF(Z117,LOOKUP(Z117,{1;2;3;4;5;6;7;8;9;10;11;12;13;14;15;16;17;18;19;20;21},{45;35;26;18;16;15;14;13;12;11;10;9;8;7;6;5;4;3;2;1;0}),0)</f>
        <v>0</v>
      </c>
      <c r="AB117" s="18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</row>
    <row r="118" spans="1:40" ht="16" customHeight="1" x14ac:dyDescent="0.2">
      <c r="A118" s="68">
        <v>3195180</v>
      </c>
      <c r="B118" s="169" t="s">
        <v>622</v>
      </c>
      <c r="C118" s="169" t="s">
        <v>623</v>
      </c>
      <c r="D118" s="60" t="s">
        <v>673</v>
      </c>
      <c r="E118" s="61" t="str">
        <f t="shared" si="6"/>
        <v>IrisPESSEY</v>
      </c>
      <c r="F118" s="62">
        <v>2017</v>
      </c>
      <c r="G118" s="66"/>
      <c r="H118" s="76" t="str">
        <f t="shared" si="7"/>
        <v/>
      </c>
      <c r="I118" s="199"/>
      <c r="J118" s="198"/>
      <c r="K118" s="80"/>
      <c r="L118" s="70"/>
      <c r="M118" s="67">
        <f>IF(L118,LOOKUP(L118,{1;2;3;4;5;6;7;8;9;10;11;12;13;14;15;16;17;18;19;20;21},{30;25;21;18;16;15;14;13;12;11;10;9;8;7;6;5;4;3;2;1;0}),0)</f>
        <v>0</v>
      </c>
      <c r="N118" s="63" t="str">
        <f>IF($D118="yes",VLOOKUP($E118,'SuperTour Women'!$E$6:$AB$217,11,FALSE),"")</f>
        <v/>
      </c>
      <c r="O118" s="213" t="e">
        <f>IF(N118,LOOKUP(N118,{1;2;3;4;5;6;7;8;9;10;11;12;13;14;15;16;17;18;19;20;21},{30;25;21;18;16;15;14;13;12;11;10;9;8;7;6;5;4;3;2;1;0}),0)</f>
        <v>#VALUE!</v>
      </c>
      <c r="P118" s="66"/>
      <c r="Q118" s="67">
        <f>IF(P118,LOOKUP(P118,{1;2;3;4;5;6;7;8;9;10;11;12;13;14;15;16;17;18;19;20;21},{30;25;21;18;16;15;14;13;12;11;10;9;8;7;6;5;4;3;2;1;0}),0)</f>
        <v>0</v>
      </c>
      <c r="R118" s="185" t="str">
        <f>IF($D118="yes",VLOOKUP($E118,'SuperTour Women'!$E$6:$AB$217,15,FALSE),"")</f>
        <v/>
      </c>
      <c r="S118" s="94" t="e">
        <f>IF(R118,LOOKUP(R118,{1;2;3;4;5;6;7;8;9;10;11;12;13;14;15;16;17;18;19;20;21},{30;25;21;18;16;15;14;13;12;11;10;9;8;7;6;5;4;3;2;1;0}),0)</f>
        <v>#VALUE!</v>
      </c>
      <c r="T118" s="185" t="str">
        <f>IF($D118="yes",VLOOKUP($E118,'SuperTour Women'!$E$6:$AB$217,17,FALSE),"")</f>
        <v/>
      </c>
      <c r="U118" s="214" t="e">
        <f>IF(T118,LOOKUP(T118,{1;2;3;4;5;6;7;8;9;10;11;12;13;14;15;16;17;18;19;20;21},{45;35;26;18;16;15;14;13;12;11;10;9;8;7;6;5;4;3;2;1;0}),0)</f>
        <v>#VALUE!</v>
      </c>
      <c r="V118" s="215"/>
      <c r="W118" s="74">
        <f>IF(V118,LOOKUP(V118,{1;2;3;4;5;6;7;8;9;10;11;12;13;14;15;16;17;18;19;20;21},{45;35;26;18;16;15;14;13;12;11;10;9;8;7;6;5;4;3;2;1;0}),0)</f>
        <v>0</v>
      </c>
      <c r="X118" s="185" t="str">
        <f>IF($D118="yes",VLOOKUP($E118,'SuperTour Women'!$E$6:$AB$217,21,FALSE),"")</f>
        <v/>
      </c>
      <c r="Y118" s="214" t="e">
        <f>IF(X118,LOOKUP(X118,{1;2;3;4;5;6;7;8;9;10;11;12;13;14;15;16;17;18;19;20;21},{45;35;26;18;16;15;14;13;12;11;10;9;8;7;6;5;4;3;2;1;0}),0)</f>
        <v>#VALUE!</v>
      </c>
      <c r="Z118" s="215"/>
      <c r="AA118" s="74">
        <f>IF(Z118,LOOKUP(Z118,{1;2;3;4;5;6;7;8;9;10;11;12;13;14;15;16;17;18;19;20;21},{45;35;26;18;16;15;14;13;12;11;10;9;8;7;6;5;4;3;2;1;0}),0)</f>
        <v>0</v>
      </c>
      <c r="AB118" s="18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</row>
    <row r="119" spans="1:40" ht="16" customHeight="1" x14ac:dyDescent="0.2">
      <c r="A119" s="68">
        <v>3505753</v>
      </c>
      <c r="B119" s="169" t="s">
        <v>614</v>
      </c>
      <c r="C119" s="169" t="s">
        <v>615</v>
      </c>
      <c r="D119" s="76" t="s">
        <v>673</v>
      </c>
      <c r="E119" s="61" t="str">
        <f t="shared" si="6"/>
        <v>JosefinNILSSON</v>
      </c>
      <c r="F119" s="62">
        <v>2017</v>
      </c>
      <c r="G119" s="66"/>
      <c r="H119" s="76" t="str">
        <f t="shared" si="7"/>
        <v/>
      </c>
      <c r="I119" s="199"/>
      <c r="J119" s="198"/>
      <c r="K119" s="80"/>
      <c r="L119" s="70"/>
      <c r="M119" s="67">
        <f>IF(L119,LOOKUP(L119,{1;2;3;4;5;6;7;8;9;10;11;12;13;14;15;16;17;18;19;20;21},{30;25;21;18;16;15;14;13;12;11;10;9;8;7;6;5;4;3;2;1;0}),0)</f>
        <v>0</v>
      </c>
      <c r="N119" s="63" t="str">
        <f>IF($D119="yes",VLOOKUP($E119,'SuperTour Women'!$E$6:$AB$217,11,FALSE),"")</f>
        <v/>
      </c>
      <c r="O119" s="213" t="e">
        <f>IF(N119,LOOKUP(N119,{1;2;3;4;5;6;7;8;9;10;11;12;13;14;15;16;17;18;19;20;21},{30;25;21;18;16;15;14;13;12;11;10;9;8;7;6;5;4;3;2;1;0}),0)</f>
        <v>#VALUE!</v>
      </c>
      <c r="P119" s="66"/>
      <c r="Q119" s="67">
        <f>IF(P119,LOOKUP(P119,{1;2;3;4;5;6;7;8;9;10;11;12;13;14;15;16;17;18;19;20;21},{30;25;21;18;16;15;14;13;12;11;10;9;8;7;6;5;4;3;2;1;0}),0)</f>
        <v>0</v>
      </c>
      <c r="R119" s="185" t="str">
        <f>IF($D119="yes",VLOOKUP($E119,'SuperTour Women'!$E$6:$AB$217,15,FALSE),"")</f>
        <v/>
      </c>
      <c r="S119" s="94" t="e">
        <f>IF(R119,LOOKUP(R119,{1;2;3;4;5;6;7;8;9;10;11;12;13;14;15;16;17;18;19;20;21},{30;25;21;18;16;15;14;13;12;11;10;9;8;7;6;5;4;3;2;1;0}),0)</f>
        <v>#VALUE!</v>
      </c>
      <c r="T119" s="185" t="str">
        <f>IF($D119="yes",VLOOKUP($E119,'SuperTour Women'!$E$6:$AB$217,17,FALSE),"")</f>
        <v/>
      </c>
      <c r="U119" s="214" t="e">
        <f>IF(T119,LOOKUP(T119,{1;2;3;4;5;6;7;8;9;10;11;12;13;14;15;16;17;18;19;20;21},{45;35;26;18;16;15;14;13;12;11;10;9;8;7;6;5;4;3;2;1;0}),0)</f>
        <v>#VALUE!</v>
      </c>
      <c r="V119" s="215"/>
      <c r="W119" s="74">
        <f>IF(V119,LOOKUP(V119,{1;2;3;4;5;6;7;8;9;10;11;12;13;14;15;16;17;18;19;20;21},{45;35;26;18;16;15;14;13;12;11;10;9;8;7;6;5;4;3;2;1;0}),0)</f>
        <v>0</v>
      </c>
      <c r="X119" s="185" t="str">
        <f>IF($D119="yes",VLOOKUP($E119,'SuperTour Women'!$E$6:$AB$217,21,FALSE),"")</f>
        <v/>
      </c>
      <c r="Y119" s="214" t="e">
        <f>IF(X119,LOOKUP(X119,{1;2;3;4;5;6;7;8;9;10;11;12;13;14;15;16;17;18;19;20;21},{45;35;26;18;16;15;14;13;12;11;10;9;8;7;6;5;4;3;2;1;0}),0)</f>
        <v>#VALUE!</v>
      </c>
      <c r="Z119" s="215"/>
      <c r="AA119" s="74">
        <f>IF(Z119,LOOKUP(Z119,{1;2;3;4;5;6;7;8;9;10;11;12;13;14;15;16;17;18;19;20;21},{45;35;26;18;16;15;14;13;12;11;10;9;8;7;6;5;4;3;2;1;0}),0)</f>
        <v>0</v>
      </c>
      <c r="AB119" s="18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</row>
    <row r="120" spans="1:40" ht="17" customHeight="1" x14ac:dyDescent="0.2">
      <c r="A120" s="187">
        <v>3515187</v>
      </c>
      <c r="B120" s="171" t="s">
        <v>606</v>
      </c>
      <c r="C120" s="171" t="s">
        <v>607</v>
      </c>
      <c r="D120" s="208" t="s">
        <v>673</v>
      </c>
      <c r="E120" s="172" t="str">
        <f t="shared" si="6"/>
        <v>NataliaMUELLER</v>
      </c>
      <c r="F120" s="173">
        <v>2017</v>
      </c>
      <c r="G120" s="99"/>
      <c r="H120" s="97" t="str">
        <f t="shared" si="7"/>
        <v/>
      </c>
      <c r="I120" s="209"/>
      <c r="J120" s="210"/>
      <c r="K120" s="81"/>
      <c r="L120" s="102"/>
      <c r="M120" s="100">
        <f>IF(L120,LOOKUP(L120,{1;2;3;4;5;6;7;8;9;10;11;12;13;14;15;16;17;18;19;20;21},{30;25;21;18;16;15;14;13;12;11;10;9;8;7;6;5;4;3;2;1;0}),0)</f>
        <v>0</v>
      </c>
      <c r="N120" s="98" t="str">
        <f>IF($D120="yes",VLOOKUP($E120,'SuperTour Women'!$E$6:$AB$217,11,FALSE),"")</f>
        <v/>
      </c>
      <c r="O120" s="218" t="e">
        <f>IF(N120,LOOKUP(N120,{1;2;3;4;5;6;7;8;9;10;11;12;13;14;15;16;17;18;19;20;21},{30;25;21;18;16;15;14;13;12;11;10;9;8;7;6;5;4;3;2;1;0}),0)</f>
        <v>#VALUE!</v>
      </c>
      <c r="P120" s="99"/>
      <c r="Q120" s="100">
        <f>IF(P120,LOOKUP(P120,{1;2;3;4;5;6;7;8;9;10;11;12;13;14;15;16;17;18;19;20;21},{30;25;21;18;16;15;14;13;12;11;10;9;8;7;6;5;4;3;2;1;0}),0)</f>
        <v>0</v>
      </c>
      <c r="R120" s="189" t="str">
        <f>IF($D120="yes",VLOOKUP($E120,'SuperTour Women'!$E$6:$AB$217,15,FALSE),"")</f>
        <v/>
      </c>
      <c r="S120" s="188" t="e">
        <f>IF(R120,LOOKUP(R120,{1;2;3;4;5;6;7;8;9;10;11;12;13;14;15;16;17;18;19;20;21},{30;25;21;18;16;15;14;13;12;11;10;9;8;7;6;5;4;3;2;1;0}),0)</f>
        <v>#VALUE!</v>
      </c>
      <c r="T120" s="189" t="str">
        <f>IF($D120="yes",VLOOKUP($E120,'SuperTour Women'!$E$6:$AB$217,17,FALSE),"")</f>
        <v/>
      </c>
      <c r="U120" s="219" t="e">
        <f>IF(T120,LOOKUP(T120,{1;2;3;4;5;6;7;8;9;10;11;12;13;14;15;16;17;18;19;20;21},{45;35;26;18;16;15;14;13;12;11;10;9;8;7;6;5;4;3;2;1;0}),0)</f>
        <v>#VALUE!</v>
      </c>
      <c r="V120" s="220"/>
      <c r="W120" s="104">
        <f>IF(V120,LOOKUP(V120,{1;2;3;4;5;6;7;8;9;10;11;12;13;14;15;16;17;18;19;20;21},{45;35;26;18;16;15;14;13;12;11;10;9;8;7;6;5;4;3;2;1;0}),0)</f>
        <v>0</v>
      </c>
      <c r="X120" s="189" t="str">
        <f>IF($D120="yes",VLOOKUP($E120,'SuperTour Women'!$E$6:$AB$217,21,FALSE),"")</f>
        <v/>
      </c>
      <c r="Y120" s="219" t="e">
        <f>IF(X120,LOOKUP(X120,{1;2;3;4;5;6;7;8;9;10;11;12;13;14;15;16;17;18;19;20;21},{45;35;26;18;16;15;14;13;12;11;10;9;8;7;6;5;4;3;2;1;0}),0)</f>
        <v>#VALUE!</v>
      </c>
      <c r="Z120" s="220"/>
      <c r="AA120" s="104">
        <f>IF(Z120,LOOKUP(Z120,{1;2;3;4;5;6;7;8;9;10;11;12;13;14;15;16;17;18;19;20;21},{45;35;26;18;16;15;14;13;12;11;10;9;8;7;6;5;4;3;2;1;0}),0)</f>
        <v>0</v>
      </c>
      <c r="AB120" s="18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</row>
    <row r="121" spans="1:40" ht="15.5" customHeight="1" x14ac:dyDescent="0.2">
      <c r="A121" s="106"/>
      <c r="B121" s="106"/>
      <c r="C121" s="106"/>
      <c r="D121" s="106"/>
      <c r="E121" s="106"/>
      <c r="F121" s="106"/>
      <c r="G121" s="106"/>
      <c r="H121" s="106"/>
      <c r="I121" s="221"/>
      <c r="J121" s="106"/>
      <c r="K121" s="12"/>
      <c r="L121" s="149">
        <f>COUNTIF(L97:L120,"&gt;0")</f>
        <v>0</v>
      </c>
      <c r="M121" s="106"/>
      <c r="N121" s="179">
        <f>COUNTIF(N97:N120,"&gt;0")</f>
        <v>0</v>
      </c>
      <c r="O121" s="106"/>
      <c r="P121" s="179">
        <f>COUNTIF(P97:P120,"&gt;0")</f>
        <v>0</v>
      </c>
      <c r="Q121" s="178"/>
      <c r="R121" s="149">
        <f>COUNTIF(R97:R120,"&gt;0")</f>
        <v>0</v>
      </c>
      <c r="S121" s="178"/>
      <c r="T121" s="149">
        <f>COUNTIF(T97:T120,"&gt;0")</f>
        <v>0</v>
      </c>
      <c r="U121" s="178"/>
      <c r="V121" s="149">
        <f>COUNTIF(V97:V120,"&gt;0")</f>
        <v>0</v>
      </c>
      <c r="W121" s="178"/>
      <c r="X121" s="149">
        <f>COUNTIF(X97:X120,"&gt;0")</f>
        <v>0</v>
      </c>
      <c r="Y121" s="178"/>
      <c r="Z121" s="149">
        <f>COUNTIF(Z97:Z120,"&gt;0")</f>
        <v>0</v>
      </c>
      <c r="AA121" s="178"/>
      <c r="AB121" s="6"/>
      <c r="AC121" s="6"/>
      <c r="AD121" s="6"/>
      <c r="AE121" s="6"/>
      <c r="AF121" s="6"/>
      <c r="AG121" s="6"/>
      <c r="AH121" s="3"/>
      <c r="AI121" s="3"/>
      <c r="AJ121" s="3"/>
      <c r="AK121" s="3"/>
      <c r="AL121" s="3"/>
      <c r="AM121" s="3"/>
      <c r="AN121" s="3"/>
    </row>
    <row r="122" spans="1:40" ht="15" customHeight="1" x14ac:dyDescent="0.2">
      <c r="A122" s="3"/>
      <c r="B122" s="3"/>
      <c r="C122" s="3"/>
      <c r="D122" s="3"/>
      <c r="E122" s="3"/>
      <c r="F122" s="12"/>
      <c r="G122" s="12"/>
      <c r="H122" s="12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</row>
    <row r="123" spans="1:40" ht="15" customHeight="1" x14ac:dyDescent="0.2">
      <c r="A123" s="3"/>
      <c r="B123" s="3"/>
      <c r="C123" s="3"/>
      <c r="D123" s="3"/>
      <c r="E123" s="3"/>
      <c r="F123" s="12"/>
      <c r="G123" s="12"/>
      <c r="H123" s="12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</row>
    <row r="124" spans="1:40" ht="15" customHeight="1" x14ac:dyDescent="0.2">
      <c r="A124" s="3"/>
      <c r="B124" s="3"/>
      <c r="C124" s="3"/>
      <c r="D124" s="3"/>
      <c r="E124" s="3"/>
      <c r="F124" s="12"/>
      <c r="G124" s="12"/>
      <c r="H124" s="12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</row>
    <row r="125" spans="1:40" ht="15" customHeight="1" x14ac:dyDescent="0.2">
      <c r="A125" s="3"/>
      <c r="B125" s="3"/>
      <c r="C125" s="3"/>
      <c r="D125" s="3"/>
      <c r="E125" s="3"/>
      <c r="F125" s="12"/>
      <c r="G125" s="12"/>
      <c r="H125" s="12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</row>
    <row r="126" spans="1:40" ht="15" customHeight="1" x14ac:dyDescent="0.2">
      <c r="A126" s="3"/>
      <c r="B126" s="3"/>
      <c r="C126" s="3"/>
      <c r="D126" s="3"/>
      <c r="E126" s="3"/>
      <c r="F126" s="12"/>
      <c r="G126" s="12"/>
      <c r="H126" s="12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</row>
    <row r="127" spans="1:40" ht="15" customHeight="1" x14ac:dyDescent="0.2">
      <c r="A127" s="3"/>
      <c r="B127" s="3"/>
      <c r="C127" s="3"/>
      <c r="D127" s="3"/>
      <c r="E127" s="3"/>
      <c r="F127" s="12"/>
      <c r="G127" s="12"/>
      <c r="H127" s="12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</row>
    <row r="128" spans="1:40" ht="15" customHeight="1" x14ac:dyDescent="0.2">
      <c r="A128" s="3"/>
      <c r="B128" s="3"/>
      <c r="C128" s="3"/>
      <c r="D128" s="3"/>
      <c r="E128" s="3"/>
      <c r="F128" s="12"/>
      <c r="G128" s="12"/>
      <c r="H128" s="12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</row>
    <row r="129" spans="1:40" ht="15" customHeight="1" x14ac:dyDescent="0.2">
      <c r="A129" s="3"/>
      <c r="B129" s="3"/>
      <c r="C129" s="3"/>
      <c r="D129" s="3"/>
      <c r="E129" s="3"/>
      <c r="F129" s="12"/>
      <c r="G129" s="12"/>
      <c r="H129" s="12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</row>
    <row r="130" spans="1:40" ht="15" customHeight="1" x14ac:dyDescent="0.2">
      <c r="A130" s="3"/>
      <c r="B130" s="3"/>
      <c r="C130" s="3"/>
      <c r="D130" s="3"/>
      <c r="E130" s="3"/>
      <c r="F130" s="12"/>
      <c r="G130" s="12"/>
      <c r="H130" s="12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</row>
    <row r="131" spans="1:40" ht="15" customHeight="1" x14ac:dyDescent="0.2">
      <c r="A131" s="3"/>
      <c r="B131" s="3"/>
      <c r="C131" s="3"/>
      <c r="D131" s="3"/>
      <c r="E131" s="3"/>
      <c r="F131" s="12"/>
      <c r="G131" s="12"/>
      <c r="H131" s="12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</row>
    <row r="132" spans="1:40" ht="15" customHeight="1" x14ac:dyDescent="0.2">
      <c r="A132" s="3"/>
      <c r="B132" s="3"/>
      <c r="C132" s="3"/>
      <c r="D132" s="3"/>
      <c r="E132" s="3"/>
      <c r="F132" s="12"/>
      <c r="G132" s="12"/>
      <c r="H132" s="12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</row>
    <row r="133" spans="1:40" ht="15" customHeight="1" x14ac:dyDescent="0.2">
      <c r="A133" s="3"/>
      <c r="B133" s="3"/>
      <c r="C133" s="3"/>
      <c r="D133" s="3"/>
      <c r="E133" s="3"/>
      <c r="F133" s="12"/>
      <c r="G133" s="12"/>
      <c r="H133" s="12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</row>
    <row r="134" spans="1:40" ht="15" customHeight="1" x14ac:dyDescent="0.2">
      <c r="A134" s="3"/>
      <c r="B134" s="3"/>
      <c r="C134" s="3"/>
      <c r="D134" s="3"/>
      <c r="E134" s="3"/>
      <c r="F134" s="12"/>
      <c r="G134" s="12"/>
      <c r="H134" s="12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</row>
    <row r="135" spans="1:40" ht="15" customHeight="1" x14ac:dyDescent="0.2">
      <c r="A135" s="3"/>
      <c r="B135" s="3"/>
      <c r="C135" s="3"/>
      <c r="D135" s="3"/>
      <c r="E135" s="3"/>
      <c r="F135" s="12"/>
      <c r="G135" s="12"/>
      <c r="H135" s="12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</row>
    <row r="136" spans="1:40" ht="15" customHeight="1" x14ac:dyDescent="0.2">
      <c r="A136" s="3"/>
      <c r="B136" s="3"/>
      <c r="C136" s="3"/>
      <c r="D136" s="3"/>
      <c r="E136" s="3"/>
      <c r="F136" s="12"/>
      <c r="G136" s="12"/>
      <c r="H136" s="12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</row>
    <row r="137" spans="1:40" ht="15" customHeight="1" x14ac:dyDescent="0.2">
      <c r="A137" s="3"/>
      <c r="B137" s="3"/>
      <c r="C137" s="3"/>
      <c r="D137" s="3"/>
      <c r="E137" s="3"/>
      <c r="F137" s="12"/>
      <c r="G137" s="12"/>
      <c r="H137" s="12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</row>
    <row r="138" spans="1:40" ht="15" customHeight="1" x14ac:dyDescent="0.2">
      <c r="A138" s="3"/>
      <c r="B138" s="3"/>
      <c r="C138" s="3"/>
      <c r="D138" s="3"/>
      <c r="E138" s="3"/>
      <c r="F138" s="12"/>
      <c r="G138" s="12"/>
      <c r="H138" s="12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</row>
    <row r="139" spans="1:40" ht="15" customHeight="1" x14ac:dyDescent="0.2">
      <c r="A139" s="3"/>
      <c r="B139" s="3"/>
      <c r="C139" s="3"/>
      <c r="D139" s="3"/>
      <c r="E139" s="3"/>
      <c r="F139" s="12"/>
      <c r="G139" s="12"/>
      <c r="H139" s="12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</row>
    <row r="140" spans="1:40" ht="15" customHeight="1" x14ac:dyDescent="0.2">
      <c r="A140" s="3"/>
      <c r="B140" s="3"/>
      <c r="C140" s="3"/>
      <c r="D140" s="3"/>
      <c r="E140" s="3"/>
      <c r="F140" s="12"/>
      <c r="G140" s="12"/>
      <c r="H140" s="12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</row>
    <row r="141" spans="1:40" ht="15" customHeight="1" x14ac:dyDescent="0.2">
      <c r="A141" s="3"/>
      <c r="B141" s="3"/>
      <c r="C141" s="3"/>
      <c r="D141" s="3"/>
      <c r="E141" s="3"/>
      <c r="F141" s="12"/>
      <c r="G141" s="12"/>
      <c r="H141" s="12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</row>
    <row r="142" spans="1:40" ht="15" customHeight="1" x14ac:dyDescent="0.2">
      <c r="A142" s="3"/>
      <c r="B142" s="3"/>
      <c r="C142" s="3"/>
      <c r="D142" s="3"/>
      <c r="E142" s="3"/>
      <c r="F142" s="12"/>
      <c r="G142" s="12"/>
      <c r="H142" s="12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</row>
    <row r="143" spans="1:40" ht="15" customHeight="1" x14ac:dyDescent="0.2">
      <c r="A143" s="3"/>
      <c r="B143" s="3"/>
      <c r="C143" s="3"/>
      <c r="D143" s="3"/>
      <c r="E143" s="3"/>
      <c r="F143" s="12"/>
      <c r="G143" s="12"/>
      <c r="H143" s="12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</row>
    <row r="144" spans="1:40" ht="15" customHeight="1" x14ac:dyDescent="0.2">
      <c r="A144" s="3"/>
      <c r="B144" s="3"/>
      <c r="C144" s="3"/>
      <c r="D144" s="3"/>
      <c r="E144" s="3"/>
      <c r="F144" s="12"/>
      <c r="G144" s="12"/>
      <c r="H144" s="12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</row>
    <row r="145" spans="1:40" ht="15" customHeight="1" x14ac:dyDescent="0.2">
      <c r="A145" s="3"/>
      <c r="B145" s="3"/>
      <c r="C145" s="3"/>
      <c r="D145" s="3"/>
      <c r="E145" s="3"/>
      <c r="F145" s="12"/>
      <c r="G145" s="12"/>
      <c r="H145" s="12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</row>
    <row r="146" spans="1:40" ht="15" customHeight="1" x14ac:dyDescent="0.2">
      <c r="A146" s="3"/>
      <c r="B146" s="3"/>
      <c r="C146" s="3"/>
      <c r="D146" s="3"/>
      <c r="E146" s="3"/>
      <c r="F146" s="12"/>
      <c r="G146" s="12"/>
      <c r="H146" s="12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</row>
  </sheetData>
  <mergeCells count="17">
    <mergeCell ref="L3:M3"/>
    <mergeCell ref="N3:O3"/>
    <mergeCell ref="P3:Q3"/>
    <mergeCell ref="I3:I4"/>
    <mergeCell ref="J3:J4"/>
    <mergeCell ref="L4:M5"/>
    <mergeCell ref="X3:Y3"/>
    <mergeCell ref="R4:S5"/>
    <mergeCell ref="T3:U3"/>
    <mergeCell ref="N4:O5"/>
    <mergeCell ref="T5:AA5"/>
    <mergeCell ref="V3:W3"/>
    <mergeCell ref="P4:Q5"/>
    <mergeCell ref="X4:Y4"/>
    <mergeCell ref="T4:U4"/>
    <mergeCell ref="Z3:AA3"/>
    <mergeCell ref="R3:S3"/>
  </mergeCells>
  <conditionalFormatting sqref="D7:D93 D97:D110 D112:D120">
    <cfRule type="containsText" dxfId="2" priority="1" stopIfTrue="1" operator="containsText" text="No">
      <formula>NOT(ISERROR(FIND(UPPER("No"),UPPER(D7))))</formula>
      <formula>"No"</formula>
    </cfRule>
  </conditionalFormatting>
  <conditionalFormatting sqref="D111">
    <cfRule type="containsText" dxfId="1" priority="2" stopIfTrue="1" operator="containsText" text="No">
      <formula>NOT(ISERROR(FIND(UPPER("No"),UPPER(D111))))</formula>
      <formula>"No"</formula>
    </cfRule>
    <cfRule type="containsText" dxfId="0" priority="3" stopIfTrue="1" operator="containsText" text="No">
      <formula>NOT(ISERROR(FIND(UPPER("No"),UPPER(D111))))</formula>
      <formula>"No"</formula>
    </cfRule>
  </conditionalFormatting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workbookViewId="0"/>
  </sheetViews>
  <sheetFormatPr baseColWidth="10" defaultColWidth="9" defaultRowHeight="15" customHeight="1" x14ac:dyDescent="0.2"/>
  <cols>
    <col min="1" max="7" width="9" style="222" customWidth="1"/>
    <col min="8" max="256" width="9" customWidth="1"/>
  </cols>
  <sheetData>
    <row r="1" spans="1:7" ht="15" customHeight="1" x14ac:dyDescent="0.2">
      <c r="A1" s="3"/>
      <c r="B1" s="223"/>
      <c r="C1" s="3"/>
      <c r="D1" s="3"/>
      <c r="E1" s="3"/>
      <c r="F1" s="3"/>
      <c r="G1" s="3"/>
    </row>
    <row r="2" spans="1:7" ht="15" customHeight="1" x14ac:dyDescent="0.2">
      <c r="A2" s="224"/>
      <c r="B2" s="225">
        <v>30</v>
      </c>
      <c r="C2" s="226"/>
      <c r="D2" s="3"/>
      <c r="E2" s="3"/>
      <c r="F2" s="3"/>
      <c r="G2" s="3"/>
    </row>
    <row r="3" spans="1:7" ht="15" customHeight="1" x14ac:dyDescent="0.2">
      <c r="A3" s="224"/>
      <c r="B3" s="225">
        <v>25</v>
      </c>
      <c r="C3" s="226"/>
      <c r="D3" s="3"/>
      <c r="E3" s="3"/>
      <c r="F3" s="3"/>
      <c r="G3" s="3"/>
    </row>
    <row r="4" spans="1:7" ht="15" customHeight="1" x14ac:dyDescent="0.2">
      <c r="A4" s="224"/>
      <c r="B4" s="225">
        <v>21</v>
      </c>
      <c r="C4" s="226"/>
      <c r="D4" s="3"/>
      <c r="E4" s="3"/>
      <c r="F4" s="117" t="s">
        <v>692</v>
      </c>
      <c r="G4" s="3"/>
    </row>
    <row r="5" spans="1:7" ht="15" customHeight="1" x14ac:dyDescent="0.2">
      <c r="A5" s="224"/>
      <c r="B5" s="225">
        <v>18</v>
      </c>
      <c r="C5" s="226"/>
      <c r="D5" s="3"/>
      <c r="E5" s="3"/>
      <c r="F5" s="117" t="s">
        <v>693</v>
      </c>
      <c r="G5" s="3"/>
    </row>
    <row r="6" spans="1:7" ht="15" customHeight="1" x14ac:dyDescent="0.2">
      <c r="A6" s="224"/>
      <c r="B6" s="225">
        <v>16</v>
      </c>
      <c r="C6" s="226"/>
      <c r="D6" s="3"/>
      <c r="E6" s="3"/>
      <c r="F6" s="117" t="s">
        <v>694</v>
      </c>
      <c r="G6" s="3"/>
    </row>
    <row r="7" spans="1:7" ht="15" customHeight="1" x14ac:dyDescent="0.2">
      <c r="A7" s="224"/>
      <c r="B7" s="225">
        <v>15</v>
      </c>
      <c r="C7" s="226"/>
      <c r="D7" s="3"/>
      <c r="E7" s="3"/>
      <c r="F7" s="117" t="s">
        <v>695</v>
      </c>
      <c r="G7" s="3"/>
    </row>
    <row r="8" spans="1:7" ht="15" customHeight="1" x14ac:dyDescent="0.2">
      <c r="A8" s="224"/>
      <c r="B8" s="225">
        <v>14</v>
      </c>
      <c r="C8" s="226"/>
      <c r="D8" s="3"/>
      <c r="E8" s="3"/>
      <c r="F8" s="3"/>
      <c r="G8" s="3"/>
    </row>
    <row r="9" spans="1:7" ht="15" customHeight="1" x14ac:dyDescent="0.2">
      <c r="A9" s="224"/>
      <c r="B9" s="225">
        <v>13</v>
      </c>
      <c r="C9" s="226"/>
      <c r="D9" s="3"/>
      <c r="E9" s="3"/>
      <c r="F9" s="3"/>
      <c r="G9" s="117" t="s">
        <v>696</v>
      </c>
    </row>
    <row r="10" spans="1:7" ht="15" customHeight="1" x14ac:dyDescent="0.2">
      <c r="A10" s="224"/>
      <c r="B10" s="225">
        <v>12</v>
      </c>
      <c r="C10" s="226"/>
      <c r="D10" s="3"/>
      <c r="E10" s="3"/>
      <c r="F10" s="3"/>
      <c r="G10" s="117" t="s">
        <v>697</v>
      </c>
    </row>
    <row r="11" spans="1:7" ht="15" customHeight="1" x14ac:dyDescent="0.2">
      <c r="A11" s="224"/>
      <c r="B11" s="225">
        <v>11</v>
      </c>
      <c r="C11" s="226"/>
      <c r="D11" s="3"/>
      <c r="E11" s="108">
        <v>1</v>
      </c>
      <c r="F11" s="108">
        <f>LOOKUP(E11,{1;2;3;4;5;6;7;8;9;10;11;12;13;14;15;16;17;18;19;20;21},{30;25;21;18;16;15;14;13;12;11;10;9;8;7;6;5;4;3;2;1;0})</f>
        <v>30</v>
      </c>
      <c r="G11" s="108">
        <f>LOOKUP(E11,{1;2;3;4;5;6;7;8;9;10;11;12;13;14;15;16;17;18;19;20;21},{45;35;26;18;16;15;14;13;12;11;10;9;8;7;6;5;4;3;2;1;0})</f>
        <v>45</v>
      </c>
    </row>
    <row r="12" spans="1:7" ht="15" customHeight="1" x14ac:dyDescent="0.2">
      <c r="A12" s="224"/>
      <c r="B12" s="225">
        <v>10</v>
      </c>
      <c r="C12" s="226"/>
      <c r="D12" s="3"/>
      <c r="E12" s="108">
        <v>2</v>
      </c>
      <c r="F12" s="108">
        <f>LOOKUP(E12,{1;2;3;4;5;6;7;8;9;10;11;12;13;14;15;16;17;18;19;20;21},{30;25;21;18;16;15;14;13;12;11;10;9;8;7;6;5;4;3;2;1;0})</f>
        <v>25</v>
      </c>
      <c r="G12" s="108">
        <f>LOOKUP(E12,{1;2;3;4;5;6;7;8;9;10;11;12;13;14;15;16;17;18;19;20;21},{45;35;26;18;16;15;14;13;12;11;10;9;8;7;6;5;4;3;2;1;0})</f>
        <v>35</v>
      </c>
    </row>
    <row r="13" spans="1:7" ht="15" customHeight="1" x14ac:dyDescent="0.2">
      <c r="A13" s="224"/>
      <c r="B13" s="225">
        <v>9</v>
      </c>
      <c r="C13" s="226"/>
      <c r="D13" s="3"/>
      <c r="E13" s="108">
        <v>3</v>
      </c>
      <c r="F13" s="108">
        <f>LOOKUP(E13,{1;2;3;4;5;6;7;8;9;10;11;12;13;14;15;16;17;18;19;20;21},{30;25;21;18;16;15;14;13;12;11;10;9;8;7;6;5;4;3;2;1;0})</f>
        <v>21</v>
      </c>
      <c r="G13" s="108">
        <f>LOOKUP(E13,{1;2;3;4;5;6;7;8;9;10;11;12;13;14;15;16;17;18;19;20;21},{45;35;26;18;16;15;14;13;12;11;10;9;8;7;6;5;4;3;2;1;0})</f>
        <v>26</v>
      </c>
    </row>
    <row r="14" spans="1:7" ht="15" customHeight="1" x14ac:dyDescent="0.2">
      <c r="A14" s="224"/>
      <c r="B14" s="225">
        <v>8</v>
      </c>
      <c r="C14" s="226"/>
      <c r="D14" s="3"/>
      <c r="E14" s="108">
        <v>4</v>
      </c>
      <c r="F14" s="108">
        <f>LOOKUP(E14,{1;2;3;4;5;6;7;8;9;10;11;12;13;14;15;16;17;18;19;20;21},{30;25;21;18;16;15;14;13;12;11;10;9;8;7;6;5;4;3;2;1;0})</f>
        <v>18</v>
      </c>
      <c r="G14" s="108">
        <f>LOOKUP(E14,{1;2;3;4;5;6;7;8;9;10;11;12;13;14;15;16;17;18;19;20;21},{45;35;26;18;16;15;14;13;12;11;10;9;8;7;6;5;4;3;2;1;0})</f>
        <v>18</v>
      </c>
    </row>
    <row r="15" spans="1:7" ht="15" customHeight="1" x14ac:dyDescent="0.2">
      <c r="A15" s="224"/>
      <c r="B15" s="225">
        <v>7</v>
      </c>
      <c r="C15" s="226"/>
      <c r="D15" s="3"/>
      <c r="E15" s="108">
        <v>5</v>
      </c>
      <c r="F15" s="108">
        <f>LOOKUP(E15,{1;2;3;4;5;6;7;8;9;10;11;12;13;14;15;16;17;18;19;20;21},{30;25;21;18;16;15;14;13;12;11;10;9;8;7;6;5;4;3;2;1;0})</f>
        <v>16</v>
      </c>
      <c r="G15" s="108">
        <f>LOOKUP(E15,{1;2;3;4;5;6;7;8;9;10;11;12;13;14;15;16;17;18;19;20;21},{45;35;26;18;16;15;14;13;12;11;10;9;8;7;6;5;4;3;2;1;0})</f>
        <v>16</v>
      </c>
    </row>
    <row r="16" spans="1:7" ht="15" customHeight="1" x14ac:dyDescent="0.2">
      <c r="A16" s="224"/>
      <c r="B16" s="225">
        <v>6</v>
      </c>
      <c r="C16" s="226"/>
      <c r="D16" s="3"/>
      <c r="E16" s="108">
        <v>6</v>
      </c>
      <c r="F16" s="108">
        <f>LOOKUP(E16,{1;2;3;4;5;6;7;8;9;10;11;12;13;14;15;16;17;18;19;20;21},{30;25;21;18;16;15;14;13;12;11;10;9;8;7;6;5;4;3;2;1;0})</f>
        <v>15</v>
      </c>
      <c r="G16" s="108">
        <f>LOOKUP(E16,{1;2;3;4;5;6;7;8;9;10;11;12;13;14;15;16;17;18;19;20;21},{45;35;26;18;16;15;14;13;12;11;10;9;8;7;6;5;4;3;2;1;0})</f>
        <v>15</v>
      </c>
    </row>
    <row r="17" spans="1:7" ht="15" customHeight="1" x14ac:dyDescent="0.2">
      <c r="A17" s="224"/>
      <c r="B17" s="225">
        <v>5</v>
      </c>
      <c r="C17" s="226"/>
      <c r="D17" s="3"/>
      <c r="E17" s="108">
        <v>7</v>
      </c>
      <c r="F17" s="108">
        <f>LOOKUP(E17,{1;2;3;4;5;6;7;8;9;10;11;12;13;14;15;16;17;18;19;20;21},{30;25;21;18;16;15;14;13;12;11;10;9;8;7;6;5;4;3;2;1;0})</f>
        <v>14</v>
      </c>
      <c r="G17" s="108">
        <f>LOOKUP(E17,{1;2;3;4;5;6;7;8;9;10;11;12;13;14;15;16;17;18;19;20;21},{45;35;26;18;16;15;14;13;12;11;10;9;8;7;6;5;4;3;2;1;0})</f>
        <v>14</v>
      </c>
    </row>
    <row r="18" spans="1:7" ht="15" customHeight="1" x14ac:dyDescent="0.2">
      <c r="A18" s="224"/>
      <c r="B18" s="225">
        <v>4</v>
      </c>
      <c r="C18" s="226"/>
      <c r="D18" s="3"/>
      <c r="E18" s="108">
        <v>8</v>
      </c>
      <c r="F18" s="108">
        <f>LOOKUP(E18,{1;2;3;4;5;6;7;8;9;10;11;12;13;14;15;16;17;18;19;20;21},{30;25;21;18;16;15;14;13;12;11;10;9;8;7;6;5;4;3;2;1;0})</f>
        <v>13</v>
      </c>
      <c r="G18" s="108">
        <f>LOOKUP(E18,{1;2;3;4;5;6;7;8;9;10;11;12;13;14;15;16;17;18;19;20;21},{45;35;26;18;16;15;14;13;12;11;10;9;8;7;6;5;4;3;2;1;0})</f>
        <v>13</v>
      </c>
    </row>
    <row r="19" spans="1:7" ht="15" customHeight="1" x14ac:dyDescent="0.2">
      <c r="A19" s="224"/>
      <c r="B19" s="225">
        <v>3</v>
      </c>
      <c r="C19" s="226"/>
      <c r="D19" s="3"/>
      <c r="E19" s="108">
        <v>9</v>
      </c>
      <c r="F19" s="108">
        <f>LOOKUP(E19,{1;2;3;4;5;6;7;8;9;10;11;12;13;14;15;16;17;18;19;20;21},{30;25;21;18;16;15;14;13;12;11;10;9;8;7;6;5;4;3;2;1;0})</f>
        <v>12</v>
      </c>
      <c r="G19" s="108">
        <f>LOOKUP(E19,{1;2;3;4;5;6;7;8;9;10;11;12;13;14;15;16;17;18;19;20;21},{45;35;26;18;16;15;14;13;12;11;10;9;8;7;6;5;4;3;2;1;0})</f>
        <v>12</v>
      </c>
    </row>
    <row r="20" spans="1:7" ht="15" customHeight="1" x14ac:dyDescent="0.2">
      <c r="A20" s="224"/>
      <c r="B20" s="225">
        <v>2</v>
      </c>
      <c r="C20" s="226"/>
      <c r="D20" s="3"/>
      <c r="E20" s="108">
        <v>10</v>
      </c>
      <c r="F20" s="108">
        <f>LOOKUP(E20,{1;2;3;4;5;6;7;8;9;10;11;12;13;14;15;16;17;18;19;20;21},{30;25;21;18;16;15;14;13;12;11;10;9;8;7;6;5;4;3;2;1;0})</f>
        <v>11</v>
      </c>
      <c r="G20" s="108">
        <f>LOOKUP(E20,{1;2;3;4;5;6;7;8;9;10;11;12;13;14;15;16;17;18;19;20;21},{45;35;26;18;16;15;14;13;12;11;10;9;8;7;6;5;4;3;2;1;0})</f>
        <v>11</v>
      </c>
    </row>
    <row r="21" spans="1:7" ht="15" customHeight="1" x14ac:dyDescent="0.2">
      <c r="A21" s="224"/>
      <c r="B21" s="225">
        <v>1</v>
      </c>
      <c r="C21" s="226"/>
      <c r="D21" s="3"/>
      <c r="E21" s="108">
        <v>11</v>
      </c>
      <c r="F21" s="108">
        <f>LOOKUP(E21,{1;2;3;4;5;6;7;8;9;10;11;12;13;14;15;16;17;18;19;20;21},{30;25;21;18;16;15;14;13;12;11;10;9;8;7;6;5;4;3;2;1;0})</f>
        <v>10</v>
      </c>
      <c r="G21" s="108">
        <f>LOOKUP(E21,{1;2;3;4;5;6;7;8;9;10;11;12;13;14;15;16;17;18;19;20;21},{45;35;26;18;16;15;14;13;12;11;10;9;8;7;6;5;4;3;2;1;0})</f>
        <v>10</v>
      </c>
    </row>
    <row r="22" spans="1:7" ht="15" customHeight="1" x14ac:dyDescent="0.2">
      <c r="A22" s="224"/>
      <c r="B22" s="225">
        <v>0</v>
      </c>
      <c r="C22" s="226"/>
      <c r="D22" s="3"/>
      <c r="E22" s="108">
        <v>12</v>
      </c>
      <c r="F22" s="108">
        <f>LOOKUP(E22,{1;2;3;4;5;6;7;8;9;10;11;12;13;14;15;16;17;18;19;20;21},{30;25;21;18;16;15;14;13;12;11;10;9;8;7;6;5;4;3;2;1;0})</f>
        <v>9</v>
      </c>
      <c r="G22" s="108">
        <f>LOOKUP(E22,{1;2;3;4;5;6;7;8;9;10;11;12;13;14;15;16;17;18;19;20;21},{45;35;26;18;16;15;14;13;12;11;10;9;8;7;6;5;4;3;2;1;0})</f>
        <v>9</v>
      </c>
    </row>
    <row r="23" spans="1:7" ht="15" customHeight="1" x14ac:dyDescent="0.2">
      <c r="A23" s="224"/>
      <c r="B23" s="225">
        <v>0</v>
      </c>
      <c r="C23" s="226"/>
      <c r="D23" s="3"/>
      <c r="E23" s="108">
        <v>13</v>
      </c>
      <c r="F23" s="108">
        <f>LOOKUP(E23,{1;2;3;4;5;6;7;8;9;10;11;12;13;14;15;16;17;18;19;20;21},{30;25;21;18;16;15;14;13;12;11;10;9;8;7;6;5;4;3;2;1;0})</f>
        <v>8</v>
      </c>
      <c r="G23" s="108">
        <f>LOOKUP(E23,{1;2;3;4;5;6;7;8;9;10;11;12;13;14;15;16;17;18;19;20;21},{45;35;26;18;16;15;14;13;12;11;10;9;8;7;6;5;4;3;2;1;0})</f>
        <v>8</v>
      </c>
    </row>
    <row r="24" spans="1:7" ht="15" customHeight="1" x14ac:dyDescent="0.2">
      <c r="A24" s="224"/>
      <c r="B24" s="225">
        <v>0</v>
      </c>
      <c r="C24" s="226"/>
      <c r="D24" s="3"/>
      <c r="E24" s="108">
        <v>14</v>
      </c>
      <c r="F24" s="108">
        <f>LOOKUP(E24,{1;2;3;4;5;6;7;8;9;10;11;12;13;14;15;16;17;18;19;20;21},{30;25;21;18;16;15;14;13;12;11;10;9;8;7;6;5;4;3;2;1;0})</f>
        <v>7</v>
      </c>
      <c r="G24" s="108">
        <f>LOOKUP(E24,{1;2;3;4;5;6;7;8;9;10;11;12;13;14;15;16;17;18;19;20;21},{45;35;26;18;16;15;14;13;12;11;10;9;8;7;6;5;4;3;2;1;0})</f>
        <v>7</v>
      </c>
    </row>
    <row r="25" spans="1:7" ht="15" customHeight="1" x14ac:dyDescent="0.2">
      <c r="A25" s="224"/>
      <c r="B25" s="225">
        <v>0</v>
      </c>
      <c r="C25" s="226"/>
      <c r="D25" s="3"/>
      <c r="E25" s="108">
        <v>15</v>
      </c>
      <c r="F25" s="108">
        <f>LOOKUP(E25,{1;2;3;4;5;6;7;8;9;10;11;12;13;14;15;16;17;18;19;20;21},{30;25;21;18;16;15;14;13;12;11;10;9;8;7;6;5;4;3;2;1;0})</f>
        <v>6</v>
      </c>
      <c r="G25" s="108">
        <f>LOOKUP(E25,{1;2;3;4;5;6;7;8;9;10;11;12;13;14;15;16;17;18;19;20;21},{45;35;26;18;16;15;14;13;12;11;10;9;8;7;6;5;4;3;2;1;0})</f>
        <v>6</v>
      </c>
    </row>
    <row r="26" spans="1:7" ht="15" customHeight="1" x14ac:dyDescent="0.2">
      <c r="A26" s="224"/>
      <c r="B26" s="225">
        <v>0</v>
      </c>
      <c r="C26" s="226"/>
      <c r="D26" s="3"/>
      <c r="E26" s="108">
        <v>16</v>
      </c>
      <c r="F26" s="108">
        <f>LOOKUP(E26,{1;2;3;4;5;6;7;8;9;10;11;12;13;14;15;16;17;18;19;20;21},{30;25;21;18;16;15;14;13;12;11;10;9;8;7;6;5;4;3;2;1;0})</f>
        <v>5</v>
      </c>
      <c r="G26" s="108">
        <f>LOOKUP(E26,{1;2;3;4;5;6;7;8;9;10;11;12;13;14;15;16;17;18;19;20;21},{45;35;26;18;16;15;14;13;12;11;10;9;8;7;6;5;4;3;2;1;0})</f>
        <v>5</v>
      </c>
    </row>
    <row r="27" spans="1:7" ht="15" customHeight="1" x14ac:dyDescent="0.2">
      <c r="A27" s="224"/>
      <c r="B27" s="225">
        <v>0</v>
      </c>
      <c r="C27" s="226"/>
      <c r="D27" s="3"/>
      <c r="E27" s="108">
        <v>17</v>
      </c>
      <c r="F27" s="108">
        <f>LOOKUP(E27,{1;2;3;4;5;6;7;8;9;10;11;12;13;14;15;16;17;18;19;20;21},{30;25;21;18;16;15;14;13;12;11;10;9;8;7;6;5;4;3;2;1;0})</f>
        <v>4</v>
      </c>
      <c r="G27" s="108">
        <f>LOOKUP(E27,{1;2;3;4;5;6;7;8;9;10;11;12;13;14;15;16;17;18;19;20;21},{45;35;26;18;16;15;14;13;12;11;10;9;8;7;6;5;4;3;2;1;0})</f>
        <v>4</v>
      </c>
    </row>
    <row r="28" spans="1:7" ht="15" customHeight="1" x14ac:dyDescent="0.2">
      <c r="A28" s="224"/>
      <c r="B28" s="225">
        <v>0</v>
      </c>
      <c r="C28" s="226"/>
      <c r="D28" s="3"/>
      <c r="E28" s="108">
        <v>18</v>
      </c>
      <c r="F28" s="108">
        <f>LOOKUP(E28,{1;2;3;4;5;6;7;8;9;10;11;12;13;14;15;16;17;18;19;20;21},{30;25;21;18;16;15;14;13;12;11;10;9;8;7;6;5;4;3;2;1;0})</f>
        <v>3</v>
      </c>
      <c r="G28" s="108">
        <f>LOOKUP(E28,{1;2;3;4;5;6;7;8;9;10;11;12;13;14;15;16;17;18;19;20;21},{45;35;26;18;16;15;14;13;12;11;10;9;8;7;6;5;4;3;2;1;0})</f>
        <v>3</v>
      </c>
    </row>
    <row r="29" spans="1:7" ht="15" customHeight="1" x14ac:dyDescent="0.2">
      <c r="A29" s="224"/>
      <c r="B29" s="225">
        <v>0</v>
      </c>
      <c r="C29" s="226"/>
      <c r="D29" s="3"/>
      <c r="E29" s="108">
        <v>19</v>
      </c>
      <c r="F29" s="108">
        <f>LOOKUP(E29,{1;2;3;4;5;6;7;8;9;10;11;12;13;14;15;16;17;18;19;20;21},{30;25;21;18;16;15;14;13;12;11;10;9;8;7;6;5;4;3;2;1;0})</f>
        <v>2</v>
      </c>
      <c r="G29" s="108">
        <f>LOOKUP(E29,{1;2;3;4;5;6;7;8;9;10;11;12;13;14;15;16;17;18;19;20;21},{45;35;26;18;16;15;14;13;12;11;10;9;8;7;6;5;4;3;2;1;0})</f>
        <v>2</v>
      </c>
    </row>
    <row r="30" spans="1:7" ht="15" customHeight="1" x14ac:dyDescent="0.2">
      <c r="A30" s="224"/>
      <c r="B30" s="225">
        <v>0</v>
      </c>
      <c r="C30" s="226"/>
      <c r="D30" s="3"/>
      <c r="E30" s="108">
        <v>20</v>
      </c>
      <c r="F30" s="108">
        <f>LOOKUP(E30,{1;2;3;4;5;6;7;8;9;10;11;12;13;14;15;16;17;18;19;20;21},{30;25;21;18;16;15;14;13;12;11;10;9;8;7;6;5;4;3;2;1;0})</f>
        <v>1</v>
      </c>
      <c r="G30" s="108">
        <f>LOOKUP(E30,{1;2;3;4;5;6;7;8;9;10;11;12;13;14;15;16;17;18;19;20;21},{45;35;26;18;16;15;14;13;12;11;10;9;8;7;6;5;4;3;2;1;0})</f>
        <v>1</v>
      </c>
    </row>
    <row r="31" spans="1:7" ht="15" customHeight="1" x14ac:dyDescent="0.2">
      <c r="A31" s="224"/>
      <c r="B31" s="225">
        <v>0</v>
      </c>
      <c r="C31" s="226"/>
      <c r="D31" s="3"/>
      <c r="E31" s="108">
        <v>21</v>
      </c>
      <c r="F31" s="108">
        <f>LOOKUP(E31,{1;2;3;4;5;6;7;8;9;10;11;12;13;14;15;16;17;18;19;20;21},{30;25;21;18;16;15;14;13;12;11;10;9;8;7;6;5;4;3;2;1;0})</f>
        <v>0</v>
      </c>
      <c r="G31" s="108">
        <f>LOOKUP(E31,{1;2;3;4;5;6;7;8;9;10;11;12;13;14;15;16;17;18;19;20;21},{45;35;26;18;16;15;14;13;12;11;10;9;8;7;6;5;4;3;2;1;0})</f>
        <v>0</v>
      </c>
    </row>
    <row r="32" spans="1:7" ht="15" customHeight="1" x14ac:dyDescent="0.2">
      <c r="A32" s="224"/>
      <c r="B32" s="225">
        <v>0</v>
      </c>
      <c r="C32" s="226"/>
      <c r="D32" s="3"/>
      <c r="E32" s="3"/>
      <c r="F32" s="3"/>
      <c r="G32" s="3"/>
    </row>
    <row r="33" spans="1:7" ht="15" customHeight="1" x14ac:dyDescent="0.2">
      <c r="A33" s="224"/>
      <c r="B33" s="225">
        <v>0</v>
      </c>
      <c r="C33" s="226"/>
      <c r="D33" s="3"/>
      <c r="E33" s="3"/>
      <c r="F33" s="3"/>
      <c r="G33" s="3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SuperTour Men</vt:lpstr>
      <vt:lpstr>SuperTour Women</vt:lpstr>
      <vt:lpstr>OWG Men</vt:lpstr>
      <vt:lpstr>OWG Women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2018-03-23T23:50:12Z</dcterms:created>
  <dcterms:modified xsi:type="dcterms:W3CDTF">2018-03-28T18:40:03Z</dcterms:modified>
</cp:coreProperties>
</file>